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0245" windowHeight="8250"/>
  </bookViews>
  <sheets>
    <sheet name="評価" sheetId="8" r:id="rId1"/>
    <sheet name="評価入りver.4" sheetId="5" state="hidden" r:id="rId2"/>
    <sheet name="評価入りver.3" sheetId="4" state="hidden" r:id="rId3"/>
    <sheet name="評価入りver.2" sheetId="3" state="hidden" r:id="rId4"/>
  </sheets>
  <definedNames>
    <definedName name="_xlnm._FilterDatabase" localSheetId="0" hidden="1">評価!$B$5:$Q$175</definedName>
    <definedName name="_xlnm._FilterDatabase" localSheetId="3" hidden="1">評価入りver.2!$B$5:$S$478</definedName>
    <definedName name="_xlnm._FilterDatabase" localSheetId="2" hidden="1">評価入りver.3!$B$5:$S$478</definedName>
    <definedName name="_xlnm._FilterDatabase" localSheetId="1" hidden="1">評価入りver.4!$B$5:$S$478</definedName>
    <definedName name="_xlnm.Print_Area" localSheetId="0">評価!$A$1:$Q$174</definedName>
    <definedName name="_xlnm.Print_Area" localSheetId="3">評価入りver.2!$A$2:$Q$477</definedName>
    <definedName name="_xlnm.Print_Area" localSheetId="2">評価入りver.3!$A$2:$Q$477</definedName>
    <definedName name="_xlnm.Print_Area" localSheetId="1">評価入りver.4!$A$2:$Q$477</definedName>
    <definedName name="_xlnm.Print_Titles" localSheetId="0">評価!$B:$I,評価!$3:$5</definedName>
    <definedName name="_xlnm.Print_Titles" localSheetId="3">評価入りver.2!$B:$I,評価入りver.2!$2:$5</definedName>
    <definedName name="_xlnm.Print_Titles" localSheetId="2">評価入りver.3!$B:$I,評価入りver.3!$2:$5</definedName>
    <definedName name="_xlnm.Print_Titles" localSheetId="1">評価入りver.4!$B:$I,評価入りver.4!$2:$5</definedName>
  </definedNames>
  <calcPr calcId="145621"/>
</workbook>
</file>

<file path=xl/calcChain.xml><?xml version="1.0" encoding="utf-8"?>
<calcChain xmlns="http://schemas.openxmlformats.org/spreadsheetml/2006/main">
  <c r="Q477" i="5" l="1"/>
  <c r="N477" i="5"/>
  <c r="Q476" i="5"/>
  <c r="N476" i="5"/>
  <c r="M470" i="5"/>
  <c r="I462" i="5"/>
  <c r="Q446" i="5"/>
  <c r="N446" i="5"/>
  <c r="Q445" i="5"/>
  <c r="N445" i="5"/>
  <c r="Q444" i="5"/>
  <c r="N444" i="5"/>
  <c r="Q443" i="5"/>
  <c r="N443" i="5"/>
  <c r="Q442" i="5"/>
  <c r="N442" i="5"/>
  <c r="Q440" i="5"/>
  <c r="N440" i="5"/>
  <c r="Q439" i="5"/>
  <c r="N439" i="5"/>
  <c r="Q438" i="5"/>
  <c r="N438" i="5"/>
  <c r="Q437" i="5"/>
  <c r="N437" i="5"/>
  <c r="Q436" i="5"/>
  <c r="N436" i="5"/>
  <c r="Q435" i="5"/>
  <c r="N435" i="5"/>
  <c r="Q433" i="5"/>
  <c r="N433" i="5"/>
  <c r="Q432" i="5"/>
  <c r="N432" i="5"/>
  <c r="Q431" i="5"/>
  <c r="N431" i="5"/>
  <c r="Q430" i="5"/>
  <c r="N430" i="5"/>
  <c r="Q429" i="5"/>
  <c r="N429" i="5"/>
  <c r="Q428" i="5"/>
  <c r="N428" i="5"/>
  <c r="Q425" i="5"/>
  <c r="N425" i="5"/>
  <c r="Q424" i="5"/>
  <c r="N424" i="5"/>
  <c r="R400" i="5"/>
  <c r="M400" i="5"/>
  <c r="N400" i="5" s="1"/>
  <c r="L400" i="5"/>
  <c r="I400" i="5"/>
  <c r="H400" i="5"/>
  <c r="F400" i="5"/>
  <c r="Q399" i="5"/>
  <c r="N399" i="5"/>
  <c r="K399" i="5"/>
  <c r="Q398" i="5"/>
  <c r="N398" i="5"/>
  <c r="Q397" i="5"/>
  <c r="N397" i="5"/>
  <c r="Q396" i="5"/>
  <c r="N396" i="5"/>
  <c r="Q395" i="5"/>
  <c r="N395" i="5"/>
  <c r="Q393" i="5"/>
  <c r="N393" i="5"/>
  <c r="Q392" i="5"/>
  <c r="N392" i="5"/>
  <c r="Q391" i="5"/>
  <c r="N391" i="5"/>
  <c r="Q390" i="5"/>
  <c r="N390" i="5"/>
  <c r="Q389" i="5"/>
  <c r="N389" i="5"/>
  <c r="Q386" i="5"/>
  <c r="N386" i="5"/>
  <c r="Q385" i="5"/>
  <c r="N385" i="5"/>
  <c r="Q384" i="5"/>
  <c r="N384" i="5"/>
  <c r="Q383" i="5"/>
  <c r="N383" i="5"/>
  <c r="Q382" i="5"/>
  <c r="N382" i="5"/>
  <c r="Q381" i="5"/>
  <c r="N381" i="5"/>
  <c r="Q379" i="5"/>
  <c r="N379" i="5"/>
  <c r="Q378" i="5"/>
  <c r="N378" i="5"/>
  <c r="Q377" i="5"/>
  <c r="N377" i="5"/>
  <c r="Q376" i="5"/>
  <c r="N376" i="5"/>
  <c r="Q375" i="5"/>
  <c r="N375" i="5"/>
  <c r="Q374" i="5"/>
  <c r="N374" i="5"/>
  <c r="Q372" i="5"/>
  <c r="M372" i="5"/>
  <c r="N372" i="5" s="1"/>
  <c r="L372" i="5"/>
  <c r="I372" i="5"/>
  <c r="H372" i="5"/>
  <c r="F372" i="5"/>
  <c r="Q371" i="5"/>
  <c r="N371" i="5"/>
  <c r="K371" i="5"/>
  <c r="Q370" i="5"/>
  <c r="N370" i="5"/>
  <c r="Q369" i="5"/>
  <c r="N369" i="5"/>
  <c r="Q368" i="5"/>
  <c r="N368" i="5"/>
  <c r="M366" i="5"/>
  <c r="I366" i="5"/>
  <c r="H366" i="5"/>
  <c r="F366" i="5"/>
  <c r="Q355" i="5"/>
  <c r="N355" i="5"/>
  <c r="Q354" i="5"/>
  <c r="N354" i="5"/>
  <c r="Q352" i="5"/>
  <c r="N352" i="5"/>
  <c r="Q351" i="5"/>
  <c r="N351" i="5"/>
  <c r="Q349" i="5"/>
  <c r="N349" i="5"/>
  <c r="Q348" i="5"/>
  <c r="N348" i="5"/>
  <c r="Q346" i="5"/>
  <c r="N346" i="5"/>
  <c r="Q345" i="5"/>
  <c r="N345" i="5"/>
  <c r="R325" i="5"/>
  <c r="M325" i="5"/>
  <c r="Q325" i="5" s="1"/>
  <c r="L325" i="5"/>
  <c r="I325" i="5"/>
  <c r="H325" i="5"/>
  <c r="F325" i="5"/>
  <c r="Q324" i="5"/>
  <c r="N324" i="5"/>
  <c r="K324" i="5"/>
  <c r="Q323" i="5"/>
  <c r="N323" i="5"/>
  <c r="Q322" i="5"/>
  <c r="N322" i="5"/>
  <c r="Q321" i="5"/>
  <c r="N321" i="5"/>
  <c r="Q320" i="5"/>
  <c r="N320" i="5"/>
  <c r="M318" i="5"/>
  <c r="I318" i="5"/>
  <c r="H318" i="5"/>
  <c r="F318" i="5"/>
  <c r="Q311" i="5"/>
  <c r="N311" i="5"/>
  <c r="Q310" i="5"/>
  <c r="N310" i="5"/>
  <c r="Q307" i="5"/>
  <c r="Q306" i="5"/>
  <c r="M289" i="5"/>
  <c r="I289" i="5"/>
  <c r="H289" i="5"/>
  <c r="F289" i="5"/>
  <c r="M288" i="5"/>
  <c r="I288" i="5"/>
  <c r="H288" i="5"/>
  <c r="F288" i="5"/>
  <c r="Q265" i="5"/>
  <c r="N265" i="5"/>
  <c r="Q264" i="5"/>
  <c r="N264" i="5"/>
  <c r="Q263" i="5"/>
  <c r="N263" i="5"/>
  <c r="Q262" i="5"/>
  <c r="N262" i="5"/>
  <c r="Q260" i="5"/>
  <c r="N260" i="5"/>
  <c r="Q259" i="5"/>
  <c r="N259" i="5"/>
  <c r="Q258" i="5"/>
  <c r="N258" i="5"/>
  <c r="Q257" i="5"/>
  <c r="N257" i="5"/>
  <c r="Q253" i="5"/>
  <c r="N253" i="5"/>
  <c r="Q252" i="5"/>
  <c r="N252" i="5"/>
  <c r="Q249" i="5"/>
  <c r="N249" i="5"/>
  <c r="K249" i="5"/>
  <c r="Q248" i="5"/>
  <c r="N248" i="5"/>
  <c r="K248" i="5"/>
  <c r="Q247" i="5"/>
  <c r="N247" i="5"/>
  <c r="K247" i="5"/>
  <c r="Q246" i="5"/>
  <c r="N246" i="5"/>
  <c r="K246" i="5"/>
  <c r="Q245" i="5"/>
  <c r="N245" i="5"/>
  <c r="K245" i="5"/>
  <c r="Q243" i="5"/>
  <c r="N243" i="5"/>
  <c r="Q242" i="5"/>
  <c r="N242" i="5"/>
  <c r="Q241" i="5"/>
  <c r="N241" i="5"/>
  <c r="Q240" i="5"/>
  <c r="N240" i="5"/>
  <c r="Q239" i="5"/>
  <c r="N239" i="5"/>
  <c r="Q237" i="5"/>
  <c r="N237" i="5"/>
  <c r="Q235" i="5"/>
  <c r="N235" i="5"/>
  <c r="Q234" i="5"/>
  <c r="N234" i="5"/>
  <c r="Q233" i="5"/>
  <c r="N233" i="5"/>
  <c r="Q232" i="5"/>
  <c r="N232" i="5"/>
  <c r="Q231" i="5"/>
  <c r="N231" i="5"/>
  <c r="Q229" i="5"/>
  <c r="N229" i="5"/>
  <c r="Q228" i="5"/>
  <c r="N228" i="5"/>
  <c r="Q227" i="5"/>
  <c r="N227" i="5"/>
  <c r="Q226" i="5"/>
  <c r="N226" i="5"/>
  <c r="Q225" i="5"/>
  <c r="N225" i="5"/>
  <c r="Q224" i="5"/>
  <c r="N224" i="5"/>
  <c r="M221" i="5"/>
  <c r="I221" i="5"/>
  <c r="H221" i="5"/>
  <c r="F221" i="5"/>
  <c r="M220" i="5"/>
  <c r="I220" i="5"/>
  <c r="H220" i="5"/>
  <c r="F220" i="5"/>
  <c r="M147" i="5"/>
  <c r="I147" i="5"/>
  <c r="H147" i="5"/>
  <c r="F147" i="5"/>
  <c r="Q123" i="5"/>
  <c r="N123" i="5"/>
  <c r="Q122" i="5"/>
  <c r="N122" i="5"/>
  <c r="Q121" i="5"/>
  <c r="N121" i="5"/>
  <c r="Q103" i="5"/>
  <c r="N103" i="5"/>
  <c r="Q102" i="5"/>
  <c r="N102" i="5"/>
  <c r="Q101" i="5"/>
  <c r="N101" i="5"/>
  <c r="Q100" i="5"/>
  <c r="N100" i="5"/>
  <c r="Q99" i="5"/>
  <c r="N99" i="5"/>
  <c r="Q98" i="5"/>
  <c r="N98" i="5"/>
  <c r="Q97" i="5"/>
  <c r="N97" i="5"/>
  <c r="Q96" i="5"/>
  <c r="N96" i="5"/>
  <c r="Q95" i="5"/>
  <c r="N95" i="5"/>
  <c r="Q73" i="5"/>
  <c r="N73" i="5"/>
  <c r="Q72" i="5"/>
  <c r="N72" i="5"/>
  <c r="Q71" i="5"/>
  <c r="N71" i="5"/>
  <c r="Q70" i="5"/>
  <c r="N70" i="5"/>
  <c r="Q69" i="5"/>
  <c r="N69" i="5"/>
  <c r="Q46" i="5"/>
  <c r="N46" i="5"/>
  <c r="Q45" i="5"/>
  <c r="N45" i="5"/>
  <c r="Q44" i="5"/>
  <c r="N44" i="5"/>
  <c r="Q43" i="5"/>
  <c r="N43" i="5"/>
  <c r="Q42" i="5"/>
  <c r="N42" i="5"/>
  <c r="Q41" i="5"/>
  <c r="N41" i="5"/>
  <c r="M35" i="5"/>
  <c r="Q18" i="5"/>
  <c r="N18" i="5"/>
  <c r="Q17" i="5"/>
  <c r="N17" i="5"/>
  <c r="Q16" i="5"/>
  <c r="N16" i="5"/>
  <c r="Q15" i="5"/>
  <c r="N15" i="5"/>
  <c r="Q14" i="5"/>
  <c r="N14" i="5"/>
  <c r="Q13" i="5"/>
  <c r="N13" i="5"/>
  <c r="Q12" i="5"/>
  <c r="N12" i="5"/>
  <c r="Q11" i="5"/>
  <c r="N11" i="5"/>
  <c r="Q10" i="5"/>
  <c r="N10" i="5"/>
  <c r="Q9" i="5"/>
  <c r="N9" i="5"/>
  <c r="Q8" i="5"/>
  <c r="N8" i="5"/>
  <c r="Q400" i="5" l="1"/>
  <c r="N325" i="5"/>
  <c r="Q435" i="4"/>
  <c r="Q440" i="4"/>
  <c r="Q439" i="4"/>
  <c r="Q438" i="4"/>
  <c r="Q437" i="4"/>
  <c r="Q436" i="4"/>
  <c r="N440" i="4"/>
  <c r="N439" i="4"/>
  <c r="N438" i="4"/>
  <c r="N437" i="4"/>
  <c r="N436" i="4"/>
  <c r="N435" i="4"/>
  <c r="N433" i="4"/>
  <c r="N432" i="4"/>
  <c r="N431" i="4"/>
  <c r="N430" i="4"/>
  <c r="N429" i="4"/>
  <c r="N428" i="4"/>
  <c r="Q428" i="4"/>
  <c r="Q433" i="4"/>
  <c r="Q432" i="4"/>
  <c r="Q431" i="4"/>
  <c r="Q430" i="4"/>
  <c r="Q429" i="4"/>
  <c r="N386" i="4"/>
  <c r="N385" i="4"/>
  <c r="N384" i="4"/>
  <c r="N383" i="4"/>
  <c r="N382" i="4"/>
  <c r="N381" i="4"/>
  <c r="N379" i="4"/>
  <c r="N378" i="4"/>
  <c r="N377" i="4"/>
  <c r="N375" i="4"/>
  <c r="N376" i="4"/>
  <c r="N374" i="4"/>
  <c r="Q374" i="4"/>
  <c r="Q379" i="4"/>
  <c r="Q386" i="4"/>
  <c r="Q385" i="4"/>
  <c r="Q384" i="4"/>
  <c r="Q383" i="4"/>
  <c r="Q382" i="4"/>
  <c r="Q381" i="4"/>
  <c r="Q378" i="4"/>
  <c r="Q377" i="4"/>
  <c r="Q376" i="4"/>
  <c r="Q375" i="4"/>
  <c r="N368" i="4" l="1"/>
  <c r="Q477" i="4" l="1"/>
  <c r="N477" i="4"/>
  <c r="Q476" i="4"/>
  <c r="N476" i="4"/>
  <c r="M470" i="4"/>
  <c r="I462" i="4"/>
  <c r="Q446" i="4"/>
  <c r="N446" i="4"/>
  <c r="Q445" i="4"/>
  <c r="N445" i="4"/>
  <c r="Q444" i="4"/>
  <c r="N444" i="4"/>
  <c r="Q443" i="4"/>
  <c r="N443" i="4"/>
  <c r="Q442" i="4"/>
  <c r="N442" i="4"/>
  <c r="Q425" i="4"/>
  <c r="N425" i="4"/>
  <c r="Q424" i="4"/>
  <c r="N424" i="4"/>
  <c r="R400" i="4"/>
  <c r="M400" i="4"/>
  <c r="Q400" i="4" s="1"/>
  <c r="L400" i="4"/>
  <c r="I400" i="4"/>
  <c r="H400" i="4"/>
  <c r="F400" i="4"/>
  <c r="Q399" i="4"/>
  <c r="N399" i="4"/>
  <c r="K399" i="4"/>
  <c r="Q398" i="4"/>
  <c r="N398" i="4"/>
  <c r="Q397" i="4"/>
  <c r="N397" i="4"/>
  <c r="Q396" i="4"/>
  <c r="N396" i="4"/>
  <c r="Q395" i="4"/>
  <c r="N395" i="4"/>
  <c r="Q393" i="4"/>
  <c r="N393" i="4"/>
  <c r="Q392" i="4"/>
  <c r="N392" i="4"/>
  <c r="Q391" i="4"/>
  <c r="N391" i="4"/>
  <c r="Q390" i="4"/>
  <c r="N390" i="4"/>
  <c r="Q389" i="4"/>
  <c r="N389" i="4"/>
  <c r="M372" i="4"/>
  <c r="Q372" i="4" s="1"/>
  <c r="L372" i="4"/>
  <c r="I372" i="4"/>
  <c r="H372" i="4"/>
  <c r="F372" i="4"/>
  <c r="Q371" i="4"/>
  <c r="N371" i="4"/>
  <c r="K371" i="4"/>
  <c r="Q370" i="4"/>
  <c r="N370" i="4"/>
  <c r="Q369" i="4"/>
  <c r="N369" i="4"/>
  <c r="Q368" i="4"/>
  <c r="M366" i="4"/>
  <c r="I366" i="4"/>
  <c r="H366" i="4"/>
  <c r="F366" i="4"/>
  <c r="Q355" i="4"/>
  <c r="N355" i="4"/>
  <c r="Q354" i="4"/>
  <c r="N354" i="4"/>
  <c r="Q352" i="4"/>
  <c r="N352" i="4"/>
  <c r="Q351" i="4"/>
  <c r="N351" i="4"/>
  <c r="Q349" i="4"/>
  <c r="N349" i="4"/>
  <c r="Q348" i="4"/>
  <c r="N348" i="4"/>
  <c r="Q346" i="4"/>
  <c r="N346" i="4"/>
  <c r="Q345" i="4"/>
  <c r="N345" i="4"/>
  <c r="R325" i="4"/>
  <c r="M325" i="4"/>
  <c r="Q325" i="4" s="1"/>
  <c r="L325" i="4"/>
  <c r="I325" i="4"/>
  <c r="H325" i="4"/>
  <c r="F325" i="4"/>
  <c r="Q324" i="4"/>
  <c r="N324" i="4"/>
  <c r="K324" i="4"/>
  <c r="Q323" i="4"/>
  <c r="N323" i="4"/>
  <c r="Q322" i="4"/>
  <c r="N322" i="4"/>
  <c r="Q321" i="4"/>
  <c r="N321" i="4"/>
  <c r="Q320" i="4"/>
  <c r="N320" i="4"/>
  <c r="M318" i="4"/>
  <c r="I318" i="4"/>
  <c r="H318" i="4"/>
  <c r="F318" i="4"/>
  <c r="Q311" i="4"/>
  <c r="N311" i="4"/>
  <c r="Q310" i="4"/>
  <c r="N310" i="4"/>
  <c r="Q307" i="4"/>
  <c r="Q306" i="4"/>
  <c r="M289" i="4"/>
  <c r="I289" i="4"/>
  <c r="H289" i="4"/>
  <c r="F289" i="4"/>
  <c r="M288" i="4"/>
  <c r="I288" i="4"/>
  <c r="H288" i="4"/>
  <c r="F288" i="4"/>
  <c r="Q265" i="4"/>
  <c r="N265" i="4"/>
  <c r="Q264" i="4"/>
  <c r="N264" i="4"/>
  <c r="Q263" i="4"/>
  <c r="N263" i="4"/>
  <c r="Q262" i="4"/>
  <c r="N262" i="4"/>
  <c r="Q260" i="4"/>
  <c r="N260" i="4"/>
  <c r="Q259" i="4"/>
  <c r="N259" i="4"/>
  <c r="Q258" i="4"/>
  <c r="N258" i="4"/>
  <c r="Q257" i="4"/>
  <c r="N257" i="4"/>
  <c r="Q253" i="4"/>
  <c r="N253" i="4"/>
  <c r="Q252" i="4"/>
  <c r="N252" i="4"/>
  <c r="Q249" i="4"/>
  <c r="N249" i="4"/>
  <c r="K249" i="4"/>
  <c r="Q248" i="4"/>
  <c r="N248" i="4"/>
  <c r="K248" i="4"/>
  <c r="Q247" i="4"/>
  <c r="N247" i="4"/>
  <c r="K247" i="4"/>
  <c r="Q246" i="4"/>
  <c r="N246" i="4"/>
  <c r="K246" i="4"/>
  <c r="Q245" i="4"/>
  <c r="N245" i="4"/>
  <c r="K245" i="4"/>
  <c r="Q243" i="4"/>
  <c r="N243" i="4"/>
  <c r="Q242" i="4"/>
  <c r="N242" i="4"/>
  <c r="Q241" i="4"/>
  <c r="N241" i="4"/>
  <c r="Q240" i="4"/>
  <c r="N240" i="4"/>
  <c r="Q239" i="4"/>
  <c r="N239" i="4"/>
  <c r="Q237" i="4"/>
  <c r="N237" i="4"/>
  <c r="Q235" i="4"/>
  <c r="N235" i="4"/>
  <c r="Q234" i="4"/>
  <c r="N234" i="4"/>
  <c r="Q233" i="4"/>
  <c r="N233" i="4"/>
  <c r="Q232" i="4"/>
  <c r="N232" i="4"/>
  <c r="Q231" i="4"/>
  <c r="N231" i="4"/>
  <c r="Q229" i="4"/>
  <c r="N229" i="4"/>
  <c r="Q228" i="4"/>
  <c r="N228" i="4"/>
  <c r="Q227" i="4"/>
  <c r="N227" i="4"/>
  <c r="Q226" i="4"/>
  <c r="N226" i="4"/>
  <c r="Q225" i="4"/>
  <c r="N225" i="4"/>
  <c r="Q224" i="4"/>
  <c r="N224" i="4"/>
  <c r="M221" i="4"/>
  <c r="I221" i="4"/>
  <c r="H221" i="4"/>
  <c r="F221" i="4"/>
  <c r="M220" i="4"/>
  <c r="I220" i="4"/>
  <c r="H220" i="4"/>
  <c r="F220" i="4"/>
  <c r="M147" i="4"/>
  <c r="I147" i="4"/>
  <c r="H147" i="4"/>
  <c r="F147" i="4"/>
  <c r="Q123" i="4"/>
  <c r="N123" i="4"/>
  <c r="Q122" i="4"/>
  <c r="N122" i="4"/>
  <c r="Q121" i="4"/>
  <c r="N121" i="4"/>
  <c r="Q103" i="4"/>
  <c r="N103" i="4"/>
  <c r="Q102" i="4"/>
  <c r="N102" i="4"/>
  <c r="Q101" i="4"/>
  <c r="N101" i="4"/>
  <c r="Q100" i="4"/>
  <c r="N100" i="4"/>
  <c r="Q99" i="4"/>
  <c r="N99" i="4"/>
  <c r="Q98" i="4"/>
  <c r="N98" i="4"/>
  <c r="Q97" i="4"/>
  <c r="N97" i="4"/>
  <c r="Q96" i="4"/>
  <c r="N96" i="4"/>
  <c r="Q95" i="4"/>
  <c r="N95" i="4"/>
  <c r="Q73" i="4"/>
  <c r="N73" i="4"/>
  <c r="Q72" i="4"/>
  <c r="N72" i="4"/>
  <c r="Q71" i="4"/>
  <c r="N71" i="4"/>
  <c r="Q70" i="4"/>
  <c r="N70" i="4"/>
  <c r="Q69" i="4"/>
  <c r="N69" i="4"/>
  <c r="Q46" i="4"/>
  <c r="N46" i="4"/>
  <c r="Q45" i="4"/>
  <c r="N45" i="4"/>
  <c r="Q44" i="4"/>
  <c r="N44" i="4"/>
  <c r="Q43" i="4"/>
  <c r="N43" i="4"/>
  <c r="Q42" i="4"/>
  <c r="N42" i="4"/>
  <c r="Q41" i="4"/>
  <c r="N41" i="4"/>
  <c r="M35" i="4"/>
  <c r="Q18" i="4"/>
  <c r="N18" i="4"/>
  <c r="Q17" i="4"/>
  <c r="N17" i="4"/>
  <c r="Q16" i="4"/>
  <c r="N16" i="4"/>
  <c r="Q15" i="4"/>
  <c r="N15" i="4"/>
  <c r="Q14" i="4"/>
  <c r="N14" i="4"/>
  <c r="Q13" i="4"/>
  <c r="N13" i="4"/>
  <c r="Q12" i="4"/>
  <c r="N12" i="4"/>
  <c r="Q11" i="4"/>
  <c r="N11" i="4"/>
  <c r="Q10" i="4"/>
  <c r="N10" i="4"/>
  <c r="Q9" i="4"/>
  <c r="N9" i="4"/>
  <c r="Q8" i="4"/>
  <c r="N8" i="4"/>
  <c r="N325" i="4" l="1"/>
  <c r="N372" i="4"/>
  <c r="N400" i="4"/>
  <c r="Q248" i="3"/>
  <c r="M221" i="3" l="1"/>
  <c r="M220" i="3"/>
  <c r="M147" i="3"/>
  <c r="M470" i="3"/>
  <c r="M366" i="3" l="1"/>
  <c r="M318" i="3" l="1"/>
  <c r="M400" i="3" l="1"/>
  <c r="N400" i="3" s="1"/>
  <c r="M372" i="3"/>
  <c r="M325" i="3"/>
  <c r="Q477" i="3"/>
  <c r="N477" i="3"/>
  <c r="Q476" i="3"/>
  <c r="N476" i="3"/>
  <c r="I462" i="3"/>
  <c r="Q446" i="3"/>
  <c r="N446" i="3"/>
  <c r="Q445" i="3"/>
  <c r="N445" i="3"/>
  <c r="Q444" i="3"/>
  <c r="N444" i="3"/>
  <c r="Q443" i="3"/>
  <c r="N443" i="3"/>
  <c r="Q442" i="3"/>
  <c r="N442" i="3"/>
  <c r="Q425" i="3"/>
  <c r="N425" i="3"/>
  <c r="Q424" i="3"/>
  <c r="N424" i="3"/>
  <c r="R400" i="3"/>
  <c r="L400" i="3"/>
  <c r="I400" i="3"/>
  <c r="H400" i="3"/>
  <c r="F400" i="3"/>
  <c r="Q399" i="3"/>
  <c r="N399" i="3"/>
  <c r="K399" i="3"/>
  <c r="Q398" i="3"/>
  <c r="N398" i="3"/>
  <c r="Q397" i="3"/>
  <c r="N397" i="3"/>
  <c r="Q396" i="3"/>
  <c r="N396" i="3"/>
  <c r="Q395" i="3"/>
  <c r="N395" i="3"/>
  <c r="Q393" i="3"/>
  <c r="N393" i="3"/>
  <c r="Q392" i="3"/>
  <c r="N392" i="3"/>
  <c r="Q391" i="3"/>
  <c r="N391" i="3"/>
  <c r="Q390" i="3"/>
  <c r="N390" i="3"/>
  <c r="Q389" i="3"/>
  <c r="N389" i="3"/>
  <c r="L372" i="3"/>
  <c r="I372" i="3"/>
  <c r="H372" i="3"/>
  <c r="F372" i="3"/>
  <c r="Q371" i="3"/>
  <c r="N371" i="3"/>
  <c r="K371" i="3"/>
  <c r="Q370" i="3"/>
  <c r="N370" i="3"/>
  <c r="Q369" i="3"/>
  <c r="N369" i="3"/>
  <c r="Q368" i="3"/>
  <c r="N368" i="3"/>
  <c r="I366" i="3"/>
  <c r="H366" i="3"/>
  <c r="F366" i="3"/>
  <c r="Q355" i="3"/>
  <c r="N355" i="3"/>
  <c r="Q354" i="3"/>
  <c r="N354" i="3"/>
  <c r="Q352" i="3"/>
  <c r="N352" i="3"/>
  <c r="Q351" i="3"/>
  <c r="N351" i="3"/>
  <c r="Q349" i="3"/>
  <c r="N349" i="3"/>
  <c r="Q348" i="3"/>
  <c r="N348" i="3"/>
  <c r="Q346" i="3"/>
  <c r="N346" i="3"/>
  <c r="Q345" i="3"/>
  <c r="N345" i="3"/>
  <c r="R325" i="3"/>
  <c r="L325" i="3"/>
  <c r="I325" i="3"/>
  <c r="H325" i="3"/>
  <c r="F325" i="3"/>
  <c r="Q324" i="3"/>
  <c r="N324" i="3"/>
  <c r="K324" i="3"/>
  <c r="Q323" i="3"/>
  <c r="N323" i="3"/>
  <c r="Q322" i="3"/>
  <c r="N322" i="3"/>
  <c r="Q321" i="3"/>
  <c r="N321" i="3"/>
  <c r="Q320" i="3"/>
  <c r="N320" i="3"/>
  <c r="I318" i="3"/>
  <c r="H318" i="3"/>
  <c r="F318" i="3"/>
  <c r="Q311" i="3"/>
  <c r="N311" i="3"/>
  <c r="Q310" i="3"/>
  <c r="N310" i="3"/>
  <c r="Q307" i="3"/>
  <c r="Q306" i="3"/>
  <c r="M289" i="3"/>
  <c r="I289" i="3"/>
  <c r="H289" i="3"/>
  <c r="F289" i="3"/>
  <c r="M288" i="3"/>
  <c r="I288" i="3"/>
  <c r="H288" i="3"/>
  <c r="F288" i="3"/>
  <c r="Q265" i="3"/>
  <c r="N265" i="3"/>
  <c r="Q264" i="3"/>
  <c r="N264" i="3"/>
  <c r="Q263" i="3"/>
  <c r="N263" i="3"/>
  <c r="Q262" i="3"/>
  <c r="N262" i="3"/>
  <c r="Q260" i="3"/>
  <c r="N260" i="3"/>
  <c r="Q259" i="3"/>
  <c r="N259" i="3"/>
  <c r="Q258" i="3"/>
  <c r="N258" i="3"/>
  <c r="Q257" i="3"/>
  <c r="N257" i="3"/>
  <c r="Q253" i="3"/>
  <c r="N253" i="3"/>
  <c r="Q252" i="3"/>
  <c r="N252" i="3"/>
  <c r="Q249" i="3"/>
  <c r="N249" i="3"/>
  <c r="K249" i="3"/>
  <c r="N248" i="3"/>
  <c r="K248" i="3"/>
  <c r="Q247" i="3"/>
  <c r="N247" i="3"/>
  <c r="K247" i="3"/>
  <c r="Q246" i="3"/>
  <c r="N246" i="3"/>
  <c r="K246" i="3"/>
  <c r="Q245" i="3"/>
  <c r="N245" i="3"/>
  <c r="K245" i="3"/>
  <c r="Q243" i="3"/>
  <c r="N243" i="3"/>
  <c r="Q242" i="3"/>
  <c r="N242" i="3"/>
  <c r="Q241" i="3"/>
  <c r="N241" i="3"/>
  <c r="Q240" i="3"/>
  <c r="N240" i="3"/>
  <c r="Q239" i="3"/>
  <c r="N239" i="3"/>
  <c r="Q237" i="3"/>
  <c r="N237" i="3"/>
  <c r="Q235" i="3"/>
  <c r="N235" i="3"/>
  <c r="Q234" i="3"/>
  <c r="N234" i="3"/>
  <c r="Q233" i="3"/>
  <c r="N233" i="3"/>
  <c r="Q232" i="3"/>
  <c r="N232" i="3"/>
  <c r="Q231" i="3"/>
  <c r="N231" i="3"/>
  <c r="Q229" i="3"/>
  <c r="N229" i="3"/>
  <c r="Q228" i="3"/>
  <c r="N228" i="3"/>
  <c r="Q227" i="3"/>
  <c r="N227" i="3"/>
  <c r="Q226" i="3"/>
  <c r="N226" i="3"/>
  <c r="Q225" i="3"/>
  <c r="N225" i="3"/>
  <c r="Q224" i="3"/>
  <c r="N224" i="3"/>
  <c r="I221" i="3"/>
  <c r="H221" i="3"/>
  <c r="F221" i="3"/>
  <c r="I220" i="3"/>
  <c r="H220" i="3"/>
  <c r="F220" i="3"/>
  <c r="I147" i="3"/>
  <c r="H147" i="3"/>
  <c r="F147" i="3"/>
  <c r="Q123" i="3"/>
  <c r="N123" i="3"/>
  <c r="Q122" i="3"/>
  <c r="N122" i="3"/>
  <c r="Q121" i="3"/>
  <c r="N121" i="3"/>
  <c r="Q120" i="3"/>
  <c r="N120" i="3"/>
  <c r="Q103" i="3"/>
  <c r="N103" i="3"/>
  <c r="Q102" i="3"/>
  <c r="N102" i="3"/>
  <c r="Q101" i="3"/>
  <c r="N101" i="3"/>
  <c r="Q100" i="3"/>
  <c r="N100" i="3"/>
  <c r="Q99" i="3"/>
  <c r="N99" i="3"/>
  <c r="Q98" i="3"/>
  <c r="N98" i="3"/>
  <c r="Q97" i="3"/>
  <c r="N97" i="3"/>
  <c r="Q96" i="3"/>
  <c r="N96" i="3"/>
  <c r="Q95" i="3"/>
  <c r="N95" i="3"/>
  <c r="Q73" i="3"/>
  <c r="N73" i="3"/>
  <c r="Q72" i="3"/>
  <c r="N72" i="3"/>
  <c r="Q71" i="3"/>
  <c r="N71" i="3"/>
  <c r="Q70" i="3"/>
  <c r="N70" i="3"/>
  <c r="Q69" i="3"/>
  <c r="N69" i="3"/>
  <c r="Q46" i="3"/>
  <c r="N46" i="3"/>
  <c r="Q45" i="3"/>
  <c r="N45" i="3"/>
  <c r="Q44" i="3"/>
  <c r="N44" i="3"/>
  <c r="Q43" i="3"/>
  <c r="N43" i="3"/>
  <c r="Q42" i="3"/>
  <c r="N42" i="3"/>
  <c r="Q41" i="3"/>
  <c r="N41" i="3"/>
  <c r="M35" i="3"/>
  <c r="Q18" i="3"/>
  <c r="N18" i="3"/>
  <c r="Q17" i="3"/>
  <c r="N17" i="3"/>
  <c r="Q16" i="3"/>
  <c r="N16" i="3"/>
  <c r="Q15" i="3"/>
  <c r="N15" i="3"/>
  <c r="Q14" i="3"/>
  <c r="N14" i="3"/>
  <c r="Q13" i="3"/>
  <c r="N13" i="3"/>
  <c r="Q12" i="3"/>
  <c r="N12" i="3"/>
  <c r="Q11" i="3"/>
  <c r="N11" i="3"/>
  <c r="Q10" i="3"/>
  <c r="N10" i="3"/>
  <c r="Q9" i="3"/>
  <c r="N9" i="3"/>
  <c r="Q8" i="3"/>
  <c r="N8" i="3"/>
  <c r="Q325" i="3" l="1"/>
  <c r="Q372" i="3"/>
  <c r="N372" i="3"/>
  <c r="N325" i="3"/>
  <c r="Q400" i="3"/>
</calcChain>
</file>

<file path=xl/comments1.xml><?xml version="1.0" encoding="utf-8"?>
<comments xmlns="http://schemas.openxmlformats.org/spreadsheetml/2006/main">
  <authors>
    <author>大阪府立成人病センター2011</author>
    <author>三枝　由賀里</author>
  </authors>
  <commentList>
    <comment ref="I163" authorId="0">
      <text>
        <r>
          <rPr>
            <sz val="9"/>
            <color indexed="81"/>
            <rFont val="ＭＳ Ｐゴシック"/>
            <family val="3"/>
            <charset val="128"/>
          </rPr>
          <t>23年度は契約件数で記入。
24.25年度は実施症例数。</t>
        </r>
      </text>
    </comment>
    <comment ref="H186" authorId="1">
      <text>
        <r>
          <rPr>
            <b/>
            <sz val="9"/>
            <color indexed="81"/>
            <rFont val="ＭＳ Ｐゴシック"/>
            <family val="3"/>
            <charset val="128"/>
          </rPr>
          <t>自治医大の医師３名除く（6／20）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H202" authorId="1">
      <text>
        <r>
          <rPr>
            <b/>
            <sz val="9"/>
            <color indexed="81"/>
            <rFont val="ＭＳ Ｐゴシック"/>
            <family val="3"/>
            <charset val="128"/>
          </rPr>
          <t>自治医大の医師１名除く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M468" authorId="0">
      <text>
        <r>
          <rPr>
            <b/>
            <sz val="9"/>
            <color indexed="81"/>
            <rFont val="ＭＳ Ｐゴシック"/>
            <family val="3"/>
            <charset val="128"/>
          </rPr>
          <t>販売中止等を含むと、1795</t>
        </r>
      </text>
    </comment>
  </commentList>
</comments>
</file>

<file path=xl/comments2.xml><?xml version="1.0" encoding="utf-8"?>
<comments xmlns="http://schemas.openxmlformats.org/spreadsheetml/2006/main">
  <authors>
    <author>大阪府立成人病センター2011</author>
    <author>三枝　由賀里</author>
  </authors>
  <commentList>
    <comment ref="I163" authorId="0">
      <text>
        <r>
          <rPr>
            <sz val="9"/>
            <color indexed="81"/>
            <rFont val="ＭＳ Ｐゴシック"/>
            <family val="3"/>
            <charset val="128"/>
          </rPr>
          <t>23年度は契約件数で記入。
24.25年度は実施症例数。</t>
        </r>
      </text>
    </comment>
    <comment ref="H186" authorId="1">
      <text>
        <r>
          <rPr>
            <b/>
            <sz val="9"/>
            <color indexed="81"/>
            <rFont val="ＭＳ Ｐゴシック"/>
            <family val="3"/>
            <charset val="128"/>
          </rPr>
          <t>自治医大の医師３名除く（6／20）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H202" authorId="1">
      <text>
        <r>
          <rPr>
            <b/>
            <sz val="9"/>
            <color indexed="81"/>
            <rFont val="ＭＳ Ｐゴシック"/>
            <family val="3"/>
            <charset val="128"/>
          </rPr>
          <t>自治医大の医師１名除く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M468" authorId="0">
      <text>
        <r>
          <rPr>
            <b/>
            <sz val="9"/>
            <color indexed="81"/>
            <rFont val="ＭＳ Ｐゴシック"/>
            <family val="3"/>
            <charset val="128"/>
          </rPr>
          <t>販売中止等を含むと、1795</t>
        </r>
      </text>
    </comment>
  </commentList>
</comments>
</file>

<file path=xl/comments3.xml><?xml version="1.0" encoding="utf-8"?>
<comments xmlns="http://schemas.openxmlformats.org/spreadsheetml/2006/main">
  <authors>
    <author>Masaya Miura</author>
    <author>大阪府立成人病センター2011</author>
    <author>三枝　由賀里</author>
  </authors>
  <commentList>
    <comment ref="M120" authorId="0">
      <text>
        <r>
          <rPr>
            <b/>
            <sz val="9"/>
            <color indexed="81"/>
            <rFont val="ＭＳ Ｐゴシック"/>
            <family val="3"/>
            <charset val="128"/>
          </rPr>
          <t>毎年９月頃にならないと、大阪府の体重別出生児数が判明しないため、空白となっている。</t>
        </r>
      </text>
    </comment>
    <comment ref="I163" authorId="1">
      <text>
        <r>
          <rPr>
            <sz val="9"/>
            <color indexed="81"/>
            <rFont val="ＭＳ Ｐゴシック"/>
            <family val="3"/>
            <charset val="128"/>
          </rPr>
          <t>23年度は契約件数で記入。
24.25年度は実施症例数。</t>
        </r>
      </text>
    </comment>
    <comment ref="H186" authorId="2">
      <text>
        <r>
          <rPr>
            <b/>
            <sz val="9"/>
            <color indexed="81"/>
            <rFont val="ＭＳ Ｐゴシック"/>
            <family val="3"/>
            <charset val="128"/>
          </rPr>
          <t>自治医大の医師３名除く（6／20）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H202" authorId="2">
      <text>
        <r>
          <rPr>
            <b/>
            <sz val="9"/>
            <color indexed="81"/>
            <rFont val="ＭＳ Ｐゴシック"/>
            <family val="3"/>
            <charset val="128"/>
          </rPr>
          <t>自治医大の医師１名除く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M468" authorId="1">
      <text>
        <r>
          <rPr>
            <b/>
            <sz val="9"/>
            <color indexed="81"/>
            <rFont val="ＭＳ Ｐゴシック"/>
            <family val="3"/>
            <charset val="128"/>
          </rPr>
          <t>販売中止等を含むと、1795</t>
        </r>
      </text>
    </comment>
  </commentList>
</comments>
</file>

<file path=xl/sharedStrings.xml><?xml version="1.0" encoding="utf-8"?>
<sst xmlns="http://schemas.openxmlformats.org/spreadsheetml/2006/main" count="6064" uniqueCount="319">
  <si>
    <t>救急車搬入患者数</t>
    <phoneticPr fontId="2"/>
  </si>
  <si>
    <t>ＴＣＵ新入院患者数</t>
    <phoneticPr fontId="2"/>
  </si>
  <si>
    <t>ＳＣＵ新入院患者数</t>
    <phoneticPr fontId="2"/>
  </si>
  <si>
    <t>一般病棟のリハビリテーション実施単位数</t>
    <phoneticPr fontId="2"/>
  </si>
  <si>
    <t>肺がん手術件数</t>
  </si>
  <si>
    <t>在宅酸素療法患者数（年度末）</t>
    <phoneticPr fontId="2"/>
  </si>
  <si>
    <t>同新規患者数</t>
    <phoneticPr fontId="2"/>
  </si>
  <si>
    <t>広範性／難治性アトピー性皮膚炎患者数</t>
    <phoneticPr fontId="2"/>
  </si>
  <si>
    <t>食物チャレンジテスト実施件数</t>
    <phoneticPr fontId="2"/>
  </si>
  <si>
    <t>肺がん新入院患者数</t>
    <phoneticPr fontId="2"/>
  </si>
  <si>
    <t>訪問看護実施件数</t>
    <phoneticPr fontId="2"/>
  </si>
  <si>
    <t>がん新入院患者数</t>
  </si>
  <si>
    <t>手術実施件数</t>
    <phoneticPr fontId="2"/>
  </si>
  <si>
    <t>ＥＳＤ内視鏡的粘膜下層剥離術</t>
    <phoneticPr fontId="2"/>
  </si>
  <si>
    <t>ＥＭＲ内視鏡的粘膜切除術</t>
    <phoneticPr fontId="2"/>
  </si>
  <si>
    <t>放射線治療件数</t>
    <phoneticPr fontId="2"/>
  </si>
  <si>
    <t>外来化学療法件数</t>
    <phoneticPr fontId="2"/>
  </si>
  <si>
    <t>抗がん剤感受性試験件数</t>
    <phoneticPr fontId="2"/>
  </si>
  <si>
    <t>出生体重1,000ｇ未満児の府域に占める入院割合</t>
    <phoneticPr fontId="2"/>
  </si>
  <si>
    <t>新生児（生後28日以内）に対する手術件数</t>
    <phoneticPr fontId="2"/>
  </si>
  <si>
    <t>在宅療養指導管理料算定実患者数</t>
    <phoneticPr fontId="2"/>
  </si>
  <si>
    <t>母体緊急搬送受入件数</t>
    <phoneticPr fontId="2"/>
  </si>
  <si>
    <t>高度医療機器（ＣＴ、ＭＲＩ、アンギオ、ＲＩ、リニアック）の稼働状況（延べ患者数）</t>
  </si>
  <si>
    <t>急性期・総合医療センター</t>
  </si>
  <si>
    <t>CT</t>
    <phoneticPr fontId="2"/>
  </si>
  <si>
    <t>MRI</t>
    <phoneticPr fontId="2"/>
  </si>
  <si>
    <t>アンギオ</t>
    <phoneticPr fontId="2"/>
  </si>
  <si>
    <t>ＲＩ</t>
    <phoneticPr fontId="2"/>
  </si>
  <si>
    <t>リニアック</t>
    <phoneticPr fontId="2"/>
  </si>
  <si>
    <t>呼吸器・アレルギー医療センター</t>
    <rPh sb="0" eb="3">
      <t>コキュウキ</t>
    </rPh>
    <phoneticPr fontId="2"/>
  </si>
  <si>
    <t>精神医療センター</t>
    <rPh sb="0" eb="2">
      <t>セイシン</t>
    </rPh>
    <phoneticPr fontId="2"/>
  </si>
  <si>
    <t>成人病センター</t>
    <rPh sb="0" eb="3">
      <t>セイジンビョウ</t>
    </rPh>
    <phoneticPr fontId="2"/>
  </si>
  <si>
    <t>母子保健総合医療センター</t>
    <rPh sb="0" eb="2">
      <t>ボシ</t>
    </rPh>
    <rPh sb="2" eb="4">
      <t>ホケン</t>
    </rPh>
    <phoneticPr fontId="2"/>
  </si>
  <si>
    <t>適用症例数</t>
    <phoneticPr fontId="2"/>
  </si>
  <si>
    <t>登録医療機関数</t>
    <phoneticPr fontId="2"/>
  </si>
  <si>
    <t>紹介率、逆紹介率</t>
    <rPh sb="0" eb="2">
      <t>ショウカイ</t>
    </rPh>
    <rPh sb="2" eb="3">
      <t>リツ</t>
    </rPh>
    <rPh sb="4" eb="5">
      <t>ギャク</t>
    </rPh>
    <rPh sb="5" eb="7">
      <t>ショウカイ</t>
    </rPh>
    <rPh sb="7" eb="8">
      <t>リツ</t>
    </rPh>
    <phoneticPr fontId="2"/>
  </si>
  <si>
    <t>紹介率</t>
    <rPh sb="0" eb="2">
      <t>ショウカイ</t>
    </rPh>
    <rPh sb="2" eb="3">
      <t>リツ</t>
    </rPh>
    <phoneticPr fontId="2"/>
  </si>
  <si>
    <t>呼吸器・アレルギー医療センター</t>
    <phoneticPr fontId="2"/>
  </si>
  <si>
    <t>成人病センター</t>
    <phoneticPr fontId="2"/>
  </si>
  <si>
    <t>母子保健総合医療センター</t>
    <phoneticPr fontId="2"/>
  </si>
  <si>
    <t>服薬指導件数</t>
  </si>
  <si>
    <t>精神医療センター</t>
    <phoneticPr fontId="2"/>
  </si>
  <si>
    <t>クリニカルパス適用率等</t>
  </si>
  <si>
    <t>適用率</t>
    <phoneticPr fontId="2"/>
  </si>
  <si>
    <t>種類数</t>
    <rPh sb="0" eb="3">
      <t>シュルイスウ</t>
    </rPh>
    <phoneticPr fontId="2"/>
  </si>
  <si>
    <t>　</t>
    <phoneticPr fontId="2"/>
  </si>
  <si>
    <t>　</t>
    <phoneticPr fontId="2"/>
  </si>
  <si>
    <t>逆紹介率</t>
    <rPh sb="0" eb="1">
      <t>ギャク</t>
    </rPh>
    <rPh sb="1" eb="3">
      <t>ショウカイ</t>
    </rPh>
    <rPh sb="3" eb="4">
      <t>リツ</t>
    </rPh>
    <phoneticPr fontId="2"/>
  </si>
  <si>
    <t>手術件数</t>
    <rPh sb="0" eb="2">
      <t>シュジュツ</t>
    </rPh>
    <rPh sb="2" eb="4">
      <t>ケンスウ</t>
    </rPh>
    <phoneticPr fontId="2"/>
  </si>
  <si>
    <t>合計</t>
    <phoneticPr fontId="2"/>
  </si>
  <si>
    <t>医業収支比率</t>
    <phoneticPr fontId="2"/>
  </si>
  <si>
    <t>経常収支比率</t>
    <phoneticPr fontId="2"/>
  </si>
  <si>
    <t>病床利用率</t>
  </si>
  <si>
    <t>新入院患者数</t>
    <rPh sb="0" eb="3">
      <t>シンニュウイン</t>
    </rPh>
    <rPh sb="3" eb="6">
      <t>カンジャスウ</t>
    </rPh>
    <phoneticPr fontId="2"/>
  </si>
  <si>
    <t>給与費比率</t>
    <rPh sb="0" eb="2">
      <t>キュウヨ</t>
    </rPh>
    <rPh sb="2" eb="3">
      <t>ヒ</t>
    </rPh>
    <rPh sb="3" eb="5">
      <t>ヒリツ</t>
    </rPh>
    <phoneticPr fontId="2"/>
  </si>
  <si>
    <t>材料費比率</t>
    <rPh sb="0" eb="3">
      <t>ザイリョウヒ</t>
    </rPh>
    <rPh sb="3" eb="5">
      <t>ヒリツ</t>
    </rPh>
    <phoneticPr fontId="2"/>
  </si>
  <si>
    <t>後発医薬品採用率</t>
    <rPh sb="0" eb="2">
      <t>コウハツ</t>
    </rPh>
    <rPh sb="2" eb="5">
      <t>イヤクヒン</t>
    </rPh>
    <rPh sb="5" eb="7">
      <t>サイヨウ</t>
    </rPh>
    <rPh sb="7" eb="8">
      <t>リツ</t>
    </rPh>
    <phoneticPr fontId="2"/>
  </si>
  <si>
    <t>ＥＳＣＯ事業による光熱水費の削減額</t>
  </si>
  <si>
    <t>地域連携クリニカルパス（成人病センター）</t>
    <rPh sb="0" eb="2">
      <t>チイキ</t>
    </rPh>
    <rPh sb="2" eb="4">
      <t>レンケイ</t>
    </rPh>
    <rPh sb="12" eb="15">
      <t>セイジンビョウ</t>
    </rPh>
    <phoneticPr fontId="2"/>
  </si>
  <si>
    <t>病院名</t>
    <rPh sb="0" eb="2">
      <t>ビョウイン</t>
    </rPh>
    <rPh sb="2" eb="3">
      <t>メイ</t>
    </rPh>
    <phoneticPr fontId="2"/>
  </si>
  <si>
    <t>急</t>
    <rPh sb="0" eb="1">
      <t>キュウ</t>
    </rPh>
    <phoneticPr fontId="2"/>
  </si>
  <si>
    <t>呼</t>
    <rPh sb="0" eb="1">
      <t>コ</t>
    </rPh>
    <phoneticPr fontId="2"/>
  </si>
  <si>
    <t>精</t>
    <rPh sb="0" eb="1">
      <t>セイ</t>
    </rPh>
    <phoneticPr fontId="2"/>
  </si>
  <si>
    <t>成</t>
    <rPh sb="0" eb="1">
      <t>シゲル</t>
    </rPh>
    <phoneticPr fontId="2"/>
  </si>
  <si>
    <t>母</t>
    <rPh sb="0" eb="1">
      <t>ハハ</t>
    </rPh>
    <phoneticPr fontId="2"/>
  </si>
  <si>
    <t>成</t>
    <rPh sb="0" eb="1">
      <t>ナ</t>
    </rPh>
    <phoneticPr fontId="2"/>
  </si>
  <si>
    <t>本</t>
    <rPh sb="0" eb="1">
      <t>ホン</t>
    </rPh>
    <phoneticPr fontId="2"/>
  </si>
  <si>
    <t>合計</t>
    <rPh sb="0" eb="2">
      <t>ゴウケイ</t>
    </rPh>
    <phoneticPr fontId="2"/>
  </si>
  <si>
    <t>急呼精成母</t>
    <rPh sb="0" eb="1">
      <t>キュウ</t>
    </rPh>
    <rPh sb="1" eb="2">
      <t>コ</t>
    </rPh>
    <rPh sb="2" eb="3">
      <t>セイ</t>
    </rPh>
    <rPh sb="3" eb="4">
      <t>シゲル</t>
    </rPh>
    <rPh sb="4" eb="5">
      <t>ハハ</t>
    </rPh>
    <phoneticPr fontId="2"/>
  </si>
  <si>
    <t>急呼母</t>
    <rPh sb="0" eb="1">
      <t>キュウ</t>
    </rPh>
    <rPh sb="1" eb="2">
      <t>コ</t>
    </rPh>
    <rPh sb="2" eb="3">
      <t>ハハ</t>
    </rPh>
    <phoneticPr fontId="2"/>
  </si>
  <si>
    <t>急呼成母</t>
    <rPh sb="0" eb="1">
      <t>キュウ</t>
    </rPh>
    <rPh sb="1" eb="2">
      <t>コ</t>
    </rPh>
    <rPh sb="2" eb="3">
      <t>シゲル</t>
    </rPh>
    <rPh sb="3" eb="4">
      <t>ハハ</t>
    </rPh>
    <phoneticPr fontId="2"/>
  </si>
  <si>
    <t>急成</t>
    <rPh sb="0" eb="1">
      <t>キュウ</t>
    </rPh>
    <rPh sb="1" eb="2">
      <t>シゲル</t>
    </rPh>
    <phoneticPr fontId="2"/>
  </si>
  <si>
    <t>本部記入</t>
    <rPh sb="0" eb="2">
      <t>ホンブ</t>
    </rPh>
    <rPh sb="2" eb="4">
      <t>キニュウ</t>
    </rPh>
    <phoneticPr fontId="2"/>
  </si>
  <si>
    <t>単位</t>
    <rPh sb="0" eb="2">
      <t>タンイ</t>
    </rPh>
    <phoneticPr fontId="2"/>
  </si>
  <si>
    <t>人</t>
    <rPh sb="0" eb="1">
      <t>ニン</t>
    </rPh>
    <phoneticPr fontId="2"/>
  </si>
  <si>
    <t>件</t>
    <rPh sb="0" eb="1">
      <t>ケン</t>
    </rPh>
    <phoneticPr fontId="2"/>
  </si>
  <si>
    <t>件/日</t>
    <rPh sb="0" eb="1">
      <t>ケン</t>
    </rPh>
    <rPh sb="2" eb="3">
      <t>ヒ</t>
    </rPh>
    <phoneticPr fontId="2"/>
  </si>
  <si>
    <t>％</t>
    <phoneticPr fontId="2"/>
  </si>
  <si>
    <t>例</t>
    <rPh sb="0" eb="1">
      <t>レイ</t>
    </rPh>
    <phoneticPr fontId="2"/>
  </si>
  <si>
    <t>機関</t>
    <rPh sb="0" eb="2">
      <t>キカン</t>
    </rPh>
    <phoneticPr fontId="2"/>
  </si>
  <si>
    <t>種</t>
    <rPh sb="0" eb="1">
      <t>シュ</t>
    </rPh>
    <phoneticPr fontId="2"/>
  </si>
  <si>
    <t>百万円</t>
    <rPh sb="0" eb="2">
      <t>ヒャクマン</t>
    </rPh>
    <rPh sb="2" eb="3">
      <t>エン</t>
    </rPh>
    <phoneticPr fontId="2"/>
  </si>
  <si>
    <t>平成２１年度
実績</t>
    <rPh sb="0" eb="2">
      <t>ヘイセイ</t>
    </rPh>
    <rPh sb="4" eb="6">
      <t>ネンド</t>
    </rPh>
    <rPh sb="7" eb="9">
      <t>ジッセキ</t>
    </rPh>
    <phoneticPr fontId="2"/>
  </si>
  <si>
    <t>ＳＣＵ病床利用率</t>
    <rPh sb="3" eb="5">
      <t>ビョウショウ</t>
    </rPh>
    <rPh sb="5" eb="8">
      <t>リヨウリツ</t>
    </rPh>
    <phoneticPr fontId="2"/>
  </si>
  <si>
    <t>リハビリテーション部門延入院患者数</t>
    <rPh sb="9" eb="11">
      <t>ブモン</t>
    </rPh>
    <rPh sb="11" eb="12">
      <t>ノ</t>
    </rPh>
    <rPh sb="12" eb="14">
      <t>ニュウイン</t>
    </rPh>
    <rPh sb="14" eb="17">
      <t>カンジャスウ</t>
    </rPh>
    <phoneticPr fontId="2"/>
  </si>
  <si>
    <t>リハビリテーション部門診療科の病床利用率</t>
    <rPh sb="9" eb="11">
      <t>ブモン</t>
    </rPh>
    <rPh sb="11" eb="14">
      <t>シンリョウカ</t>
    </rPh>
    <rPh sb="15" eb="17">
      <t>ビョウショウ</t>
    </rPh>
    <rPh sb="17" eb="20">
      <t>リヨウリツ</t>
    </rPh>
    <phoneticPr fontId="2"/>
  </si>
  <si>
    <t>回復期リハビリテーション病棟（４９床）</t>
    <rPh sb="0" eb="2">
      <t>カイフク</t>
    </rPh>
    <rPh sb="2" eb="3">
      <t>キ</t>
    </rPh>
    <rPh sb="12" eb="14">
      <t>ビョウトウ</t>
    </rPh>
    <rPh sb="17" eb="18">
      <t>ユカ</t>
    </rPh>
    <phoneticPr fontId="2"/>
  </si>
  <si>
    <t>障がい者等施設病棟（３８床）</t>
    <rPh sb="0" eb="1">
      <t>ショウ</t>
    </rPh>
    <rPh sb="3" eb="4">
      <t>シャ</t>
    </rPh>
    <rPh sb="4" eb="5">
      <t>トウ</t>
    </rPh>
    <rPh sb="5" eb="7">
      <t>シセツ</t>
    </rPh>
    <rPh sb="7" eb="9">
      <t>ビョウトウ</t>
    </rPh>
    <rPh sb="12" eb="13">
      <t>ユカ</t>
    </rPh>
    <phoneticPr fontId="2"/>
  </si>
  <si>
    <t>リハビリテーション部門延外来患者数</t>
    <rPh sb="9" eb="11">
      <t>ブモン</t>
    </rPh>
    <rPh sb="11" eb="12">
      <t>ノ</t>
    </rPh>
    <rPh sb="12" eb="14">
      <t>ガイライ</t>
    </rPh>
    <rPh sb="14" eb="17">
      <t>カンジャスウ</t>
    </rPh>
    <phoneticPr fontId="2"/>
  </si>
  <si>
    <t>障がい者歯科</t>
    <rPh sb="0" eb="1">
      <t>ショウ</t>
    </rPh>
    <rPh sb="3" eb="4">
      <t>シャ</t>
    </rPh>
    <rPh sb="4" eb="6">
      <t>シカ</t>
    </rPh>
    <phoneticPr fontId="2"/>
  </si>
  <si>
    <t>障がい者外来</t>
    <rPh sb="0" eb="1">
      <t>ショウ</t>
    </rPh>
    <rPh sb="3" eb="4">
      <t>シャ</t>
    </rPh>
    <rPh sb="4" eb="6">
      <t>ガイライ</t>
    </rPh>
    <phoneticPr fontId="2"/>
  </si>
  <si>
    <t>外来化学療法室の外来化学療法件数</t>
    <rPh sb="0" eb="2">
      <t>ガイライ</t>
    </rPh>
    <rPh sb="2" eb="4">
      <t>カガク</t>
    </rPh>
    <rPh sb="4" eb="6">
      <t>リョウホウ</t>
    </rPh>
    <rPh sb="6" eb="7">
      <t>シツ</t>
    </rPh>
    <rPh sb="8" eb="10">
      <t>ガイライ</t>
    </rPh>
    <rPh sb="10" eb="12">
      <t>カガク</t>
    </rPh>
    <rPh sb="12" eb="14">
      <t>リョウホウ</t>
    </rPh>
    <rPh sb="14" eb="16">
      <t>ケンスウ</t>
    </rPh>
    <phoneticPr fontId="2"/>
  </si>
  <si>
    <t>地域周産期医療センター</t>
    <rPh sb="0" eb="2">
      <t>チイキ</t>
    </rPh>
    <rPh sb="2" eb="5">
      <t>シュウサンキ</t>
    </rPh>
    <rPh sb="5" eb="7">
      <t>イリョウ</t>
    </rPh>
    <phoneticPr fontId="2"/>
  </si>
  <si>
    <t>ＯＧＣＳによる受入患者数</t>
    <rPh sb="7" eb="8">
      <t>ウ</t>
    </rPh>
    <rPh sb="8" eb="9">
      <t>イ</t>
    </rPh>
    <rPh sb="9" eb="12">
      <t>カンジャスウ</t>
    </rPh>
    <phoneticPr fontId="2"/>
  </si>
  <si>
    <t>ＮＩＣＵ受入患者数</t>
    <rPh sb="4" eb="5">
      <t>ウ</t>
    </rPh>
    <rPh sb="5" eb="6">
      <t>イ</t>
    </rPh>
    <rPh sb="6" eb="9">
      <t>カンジャスウ</t>
    </rPh>
    <phoneticPr fontId="2"/>
  </si>
  <si>
    <t>ＧＣＵ受入患者数</t>
    <rPh sb="3" eb="4">
      <t>ウ</t>
    </rPh>
    <rPh sb="4" eb="5">
      <t>イ</t>
    </rPh>
    <rPh sb="5" eb="8">
      <t>カンジャスウ</t>
    </rPh>
    <phoneticPr fontId="2"/>
  </si>
  <si>
    <t>精神科救急・合併症入院料算定患者数</t>
    <rPh sb="0" eb="3">
      <t>セイシンカ</t>
    </rPh>
    <rPh sb="3" eb="5">
      <t>キュウキュウ</t>
    </rPh>
    <rPh sb="6" eb="9">
      <t>ガッペイショウ</t>
    </rPh>
    <rPh sb="9" eb="12">
      <t>ニュウインリョウ</t>
    </rPh>
    <rPh sb="12" eb="14">
      <t>サンテイ</t>
    </rPh>
    <rPh sb="14" eb="17">
      <t>カンジャスウ</t>
    </rPh>
    <phoneticPr fontId="2"/>
  </si>
  <si>
    <t>三次救急新入院患者数</t>
    <rPh sb="0" eb="1">
      <t>3</t>
    </rPh>
    <rPh sb="1" eb="2">
      <t>ツギ</t>
    </rPh>
    <rPh sb="2" eb="4">
      <t>キュウキュウ</t>
    </rPh>
    <rPh sb="4" eb="7">
      <t>シンニュウイン</t>
    </rPh>
    <rPh sb="7" eb="10">
      <t>カンジャスウ</t>
    </rPh>
    <phoneticPr fontId="2"/>
  </si>
  <si>
    <t>エイズ新患者数</t>
    <rPh sb="3" eb="4">
      <t>シン</t>
    </rPh>
    <rPh sb="4" eb="6">
      <t>カンジャ</t>
    </rPh>
    <rPh sb="6" eb="7">
      <t>スウ</t>
    </rPh>
    <phoneticPr fontId="2"/>
  </si>
  <si>
    <t>大阪難病医療情報センター療養相談件数</t>
    <rPh sb="0" eb="2">
      <t>オオサカ</t>
    </rPh>
    <rPh sb="2" eb="4">
      <t>ナンビョウ</t>
    </rPh>
    <rPh sb="4" eb="6">
      <t>イリョウ</t>
    </rPh>
    <rPh sb="6" eb="8">
      <t>ジョウホウ</t>
    </rPh>
    <rPh sb="12" eb="14">
      <t>リョウヨウ</t>
    </rPh>
    <rPh sb="14" eb="16">
      <t>ソウダン</t>
    </rPh>
    <rPh sb="16" eb="18">
      <t>ケンスウ</t>
    </rPh>
    <phoneticPr fontId="2"/>
  </si>
  <si>
    <t>がん治療患者数</t>
    <rPh sb="2" eb="4">
      <t>チリョウ</t>
    </rPh>
    <rPh sb="4" eb="7">
      <t>カンジャスウ</t>
    </rPh>
    <phoneticPr fontId="2"/>
  </si>
  <si>
    <t>禁煙外来新規患者数</t>
    <rPh sb="0" eb="2">
      <t>キンエン</t>
    </rPh>
    <rPh sb="2" eb="4">
      <t>ガイライ</t>
    </rPh>
    <rPh sb="4" eb="6">
      <t>シンキ</t>
    </rPh>
    <rPh sb="6" eb="9">
      <t>カンジャスウ</t>
    </rPh>
    <phoneticPr fontId="2"/>
  </si>
  <si>
    <t>呼吸器看護専門外来の利用件数</t>
    <rPh sb="0" eb="3">
      <t>コキュウキ</t>
    </rPh>
    <rPh sb="3" eb="5">
      <t>カンゴ</t>
    </rPh>
    <rPh sb="5" eb="7">
      <t>センモン</t>
    </rPh>
    <rPh sb="7" eb="9">
      <t>ガイライ</t>
    </rPh>
    <rPh sb="10" eb="12">
      <t>リヨウ</t>
    </rPh>
    <rPh sb="12" eb="14">
      <t>ケンスウ</t>
    </rPh>
    <phoneticPr fontId="2"/>
  </si>
  <si>
    <t>肺がん退院患者数</t>
    <rPh sb="0" eb="1">
      <t>ハイ</t>
    </rPh>
    <rPh sb="3" eb="5">
      <t>タイイン</t>
    </rPh>
    <rPh sb="5" eb="8">
      <t>カンジャスウ</t>
    </rPh>
    <phoneticPr fontId="2"/>
  </si>
  <si>
    <t>肺がん療法別件数</t>
    <rPh sb="0" eb="1">
      <t>ハイ</t>
    </rPh>
    <rPh sb="3" eb="5">
      <t>リョウホウ</t>
    </rPh>
    <rPh sb="5" eb="6">
      <t>ベツ</t>
    </rPh>
    <rPh sb="6" eb="8">
      <t>ケンスウ</t>
    </rPh>
    <phoneticPr fontId="2"/>
  </si>
  <si>
    <t>化学療法</t>
    <rPh sb="0" eb="2">
      <t>カガク</t>
    </rPh>
    <rPh sb="2" eb="4">
      <t>リョウホウ</t>
    </rPh>
    <phoneticPr fontId="2"/>
  </si>
  <si>
    <t>放射線治療</t>
    <rPh sb="0" eb="3">
      <t>ホウシャセン</t>
    </rPh>
    <rPh sb="3" eb="5">
      <t>チリョウ</t>
    </rPh>
    <phoneticPr fontId="2"/>
  </si>
  <si>
    <t>結核入院勧告新患者数</t>
    <rPh sb="0" eb="2">
      <t>ケッカク</t>
    </rPh>
    <rPh sb="2" eb="4">
      <t>ニュウイン</t>
    </rPh>
    <rPh sb="4" eb="6">
      <t>カンコク</t>
    </rPh>
    <rPh sb="6" eb="7">
      <t>シン</t>
    </rPh>
    <rPh sb="7" eb="9">
      <t>カンジャ</t>
    </rPh>
    <rPh sb="9" eb="10">
      <t>スウ</t>
    </rPh>
    <phoneticPr fontId="2"/>
  </si>
  <si>
    <t>多剤耐性結核新入院患者数</t>
    <rPh sb="0" eb="2">
      <t>タザイ</t>
    </rPh>
    <rPh sb="2" eb="4">
      <t>タイセイ</t>
    </rPh>
    <rPh sb="4" eb="6">
      <t>ケッカク</t>
    </rPh>
    <rPh sb="6" eb="9">
      <t>シンニュウイン</t>
    </rPh>
    <rPh sb="9" eb="12">
      <t>カンジャスウ</t>
    </rPh>
    <phoneticPr fontId="2"/>
  </si>
  <si>
    <t>多剤耐性結核新発生患者数</t>
    <rPh sb="0" eb="2">
      <t>タザイ</t>
    </rPh>
    <rPh sb="2" eb="4">
      <t>タイセイ</t>
    </rPh>
    <rPh sb="4" eb="6">
      <t>ケッカク</t>
    </rPh>
    <rPh sb="6" eb="7">
      <t>シン</t>
    </rPh>
    <rPh sb="7" eb="9">
      <t>ハッセイ</t>
    </rPh>
    <rPh sb="9" eb="12">
      <t>カンジャスウ</t>
    </rPh>
    <phoneticPr fontId="2"/>
  </si>
  <si>
    <t>気管支喘息患者の新患者数</t>
    <rPh sb="0" eb="2">
      <t>キカン</t>
    </rPh>
    <rPh sb="2" eb="3">
      <t>シ</t>
    </rPh>
    <rPh sb="3" eb="5">
      <t>ゼンソク</t>
    </rPh>
    <rPh sb="5" eb="7">
      <t>カンジャ</t>
    </rPh>
    <rPh sb="8" eb="9">
      <t>シン</t>
    </rPh>
    <rPh sb="9" eb="11">
      <t>カンジャ</t>
    </rPh>
    <rPh sb="11" eb="12">
      <t>スウ</t>
    </rPh>
    <phoneticPr fontId="2"/>
  </si>
  <si>
    <t>アトピー性皮膚炎患者の新患者数</t>
    <rPh sb="4" eb="5">
      <t>セイ</t>
    </rPh>
    <rPh sb="5" eb="7">
      <t>ヒフ</t>
    </rPh>
    <rPh sb="7" eb="8">
      <t>エン</t>
    </rPh>
    <rPh sb="8" eb="10">
      <t>カンジャ</t>
    </rPh>
    <rPh sb="11" eb="12">
      <t>シン</t>
    </rPh>
    <rPh sb="12" eb="14">
      <t>カンジャ</t>
    </rPh>
    <rPh sb="14" eb="15">
      <t>スウ</t>
    </rPh>
    <phoneticPr fontId="2"/>
  </si>
  <si>
    <t>アトピー性皮膚炎患者等に対する心身医学療法実施患者数</t>
    <rPh sb="4" eb="5">
      <t>セイ</t>
    </rPh>
    <rPh sb="5" eb="7">
      <t>ヒフ</t>
    </rPh>
    <rPh sb="7" eb="8">
      <t>エン</t>
    </rPh>
    <rPh sb="8" eb="10">
      <t>カンジャ</t>
    </rPh>
    <rPh sb="10" eb="11">
      <t>トウ</t>
    </rPh>
    <rPh sb="12" eb="13">
      <t>タイ</t>
    </rPh>
    <rPh sb="15" eb="17">
      <t>シンシン</t>
    </rPh>
    <rPh sb="17" eb="19">
      <t>イガク</t>
    </rPh>
    <rPh sb="19" eb="21">
      <t>リョウホウ</t>
    </rPh>
    <rPh sb="21" eb="23">
      <t>ジッシ</t>
    </rPh>
    <rPh sb="23" eb="26">
      <t>カンジャスウ</t>
    </rPh>
    <phoneticPr fontId="2"/>
  </si>
  <si>
    <t>入院</t>
    <rPh sb="0" eb="2">
      <t>ニュウイン</t>
    </rPh>
    <phoneticPr fontId="2"/>
  </si>
  <si>
    <t>外来</t>
    <rPh sb="0" eb="2">
      <t>ガイライ</t>
    </rPh>
    <phoneticPr fontId="2"/>
  </si>
  <si>
    <t>結核患者に対する透析</t>
    <rPh sb="0" eb="2">
      <t>ケッカク</t>
    </rPh>
    <rPh sb="2" eb="4">
      <t>カンジャ</t>
    </rPh>
    <rPh sb="5" eb="6">
      <t>タイ</t>
    </rPh>
    <rPh sb="8" eb="10">
      <t>トウセキ</t>
    </rPh>
    <phoneticPr fontId="2"/>
  </si>
  <si>
    <t>実患者数</t>
    <rPh sb="0" eb="1">
      <t>ジツ</t>
    </rPh>
    <rPh sb="1" eb="4">
      <t>カンジャスウ</t>
    </rPh>
    <phoneticPr fontId="2"/>
  </si>
  <si>
    <t>延件数</t>
    <rPh sb="0" eb="1">
      <t>ノ</t>
    </rPh>
    <rPh sb="1" eb="3">
      <t>ケンスウ</t>
    </rPh>
    <phoneticPr fontId="2"/>
  </si>
  <si>
    <t>措置患者等の受入件数</t>
    <rPh sb="0" eb="2">
      <t>ソチ</t>
    </rPh>
    <rPh sb="2" eb="4">
      <t>カンジャ</t>
    </rPh>
    <rPh sb="4" eb="5">
      <t>トウ</t>
    </rPh>
    <rPh sb="6" eb="7">
      <t>ウ</t>
    </rPh>
    <rPh sb="7" eb="8">
      <t>ニュウ</t>
    </rPh>
    <rPh sb="8" eb="10">
      <t>ケンスウ</t>
    </rPh>
    <phoneticPr fontId="2"/>
  </si>
  <si>
    <t>措置入院</t>
    <rPh sb="0" eb="2">
      <t>ソチ</t>
    </rPh>
    <rPh sb="2" eb="4">
      <t>ニュウイン</t>
    </rPh>
    <phoneticPr fontId="2"/>
  </si>
  <si>
    <t>緊急措置入院</t>
    <rPh sb="0" eb="2">
      <t>キンキュウ</t>
    </rPh>
    <rPh sb="2" eb="4">
      <t>ソチ</t>
    </rPh>
    <rPh sb="4" eb="6">
      <t>ニュウイン</t>
    </rPh>
    <phoneticPr fontId="2"/>
  </si>
  <si>
    <t>応急入院</t>
    <rPh sb="0" eb="2">
      <t>オウキュウ</t>
    </rPh>
    <rPh sb="2" eb="4">
      <t>ニュウイン</t>
    </rPh>
    <phoneticPr fontId="2"/>
  </si>
  <si>
    <t>措置・救急措置患者の診察件数及び府域に占めるウエート</t>
    <rPh sb="0" eb="2">
      <t>ソチ</t>
    </rPh>
    <rPh sb="3" eb="5">
      <t>キュウキュウ</t>
    </rPh>
    <rPh sb="5" eb="7">
      <t>ソチ</t>
    </rPh>
    <rPh sb="7" eb="9">
      <t>カンジャ</t>
    </rPh>
    <rPh sb="10" eb="12">
      <t>シンサツ</t>
    </rPh>
    <rPh sb="12" eb="14">
      <t>ケンスウ</t>
    </rPh>
    <rPh sb="14" eb="15">
      <t>オヨ</t>
    </rPh>
    <rPh sb="16" eb="17">
      <t>フ</t>
    </rPh>
    <rPh sb="17" eb="18">
      <t>イキ</t>
    </rPh>
    <rPh sb="19" eb="20">
      <t>シ</t>
    </rPh>
    <phoneticPr fontId="2"/>
  </si>
  <si>
    <t>診察件数</t>
    <rPh sb="0" eb="2">
      <t>シンサツ</t>
    </rPh>
    <rPh sb="2" eb="4">
      <t>ケンスウ</t>
    </rPh>
    <phoneticPr fontId="2"/>
  </si>
  <si>
    <t>府域に占めるウエート</t>
    <rPh sb="0" eb="1">
      <t>フ</t>
    </rPh>
    <rPh sb="1" eb="2">
      <t>イキ</t>
    </rPh>
    <rPh sb="3" eb="4">
      <t>シ</t>
    </rPh>
    <phoneticPr fontId="2"/>
  </si>
  <si>
    <t>医療観察法入院受入数</t>
    <rPh sb="0" eb="2">
      <t>イリョウ</t>
    </rPh>
    <rPh sb="2" eb="4">
      <t>カンサツ</t>
    </rPh>
    <rPh sb="4" eb="5">
      <t>ホウ</t>
    </rPh>
    <rPh sb="5" eb="7">
      <t>ニュウイン</t>
    </rPh>
    <rPh sb="7" eb="8">
      <t>ウ</t>
    </rPh>
    <rPh sb="8" eb="9">
      <t>イ</t>
    </rPh>
    <rPh sb="9" eb="10">
      <t>スウ</t>
    </rPh>
    <phoneticPr fontId="2"/>
  </si>
  <si>
    <t>難治症例等の受入件数</t>
    <rPh sb="0" eb="2">
      <t>ナンチ</t>
    </rPh>
    <rPh sb="2" eb="4">
      <t>ショウレイ</t>
    </rPh>
    <rPh sb="4" eb="5">
      <t>トウ</t>
    </rPh>
    <rPh sb="6" eb="7">
      <t>ウ</t>
    </rPh>
    <rPh sb="7" eb="8">
      <t>イ</t>
    </rPh>
    <rPh sb="8" eb="10">
      <t>ケンスウ</t>
    </rPh>
    <phoneticPr fontId="2"/>
  </si>
  <si>
    <t>他院からの受入れ</t>
    <rPh sb="0" eb="1">
      <t>タ</t>
    </rPh>
    <rPh sb="1" eb="2">
      <t>イン</t>
    </rPh>
    <rPh sb="5" eb="6">
      <t>ウ</t>
    </rPh>
    <rPh sb="6" eb="7">
      <t>イ</t>
    </rPh>
    <phoneticPr fontId="2"/>
  </si>
  <si>
    <t>新規入所者数</t>
    <rPh sb="0" eb="2">
      <t>シンキ</t>
    </rPh>
    <rPh sb="2" eb="5">
      <t>ニュウショシャ</t>
    </rPh>
    <rPh sb="5" eb="6">
      <t>スウ</t>
    </rPh>
    <phoneticPr fontId="2"/>
  </si>
  <si>
    <t>うち措置</t>
    <rPh sb="2" eb="4">
      <t>ソチ</t>
    </rPh>
    <phoneticPr fontId="2"/>
  </si>
  <si>
    <t>うち契約</t>
    <rPh sb="2" eb="4">
      <t>ケイヤク</t>
    </rPh>
    <phoneticPr fontId="2"/>
  </si>
  <si>
    <t>うち医療保護</t>
    <rPh sb="2" eb="4">
      <t>イリョウ</t>
    </rPh>
    <rPh sb="4" eb="6">
      <t>ホゴ</t>
    </rPh>
    <phoneticPr fontId="2"/>
  </si>
  <si>
    <t>うちその他（任意、一時保護）</t>
    <rPh sb="4" eb="5">
      <t>タ</t>
    </rPh>
    <rPh sb="6" eb="8">
      <t>ニンイ</t>
    </rPh>
    <rPh sb="9" eb="11">
      <t>イチジ</t>
    </rPh>
    <rPh sb="11" eb="13">
      <t>ホゴ</t>
    </rPh>
    <phoneticPr fontId="2"/>
  </si>
  <si>
    <t>措置入所率</t>
    <rPh sb="0" eb="2">
      <t>ソチ</t>
    </rPh>
    <rPh sb="2" eb="4">
      <t>ニュウショ</t>
    </rPh>
    <rPh sb="4" eb="5">
      <t>リツ</t>
    </rPh>
    <phoneticPr fontId="2"/>
  </si>
  <si>
    <t>臨床腫瘍科の新入院患者数</t>
    <rPh sb="0" eb="2">
      <t>リンショウ</t>
    </rPh>
    <rPh sb="2" eb="4">
      <t>シュヨウ</t>
    </rPh>
    <rPh sb="4" eb="5">
      <t>カ</t>
    </rPh>
    <rPh sb="6" eb="9">
      <t>シンニュウイン</t>
    </rPh>
    <rPh sb="9" eb="12">
      <t>カンジャスウ</t>
    </rPh>
    <phoneticPr fontId="2"/>
  </si>
  <si>
    <t>人/月</t>
    <rPh sb="0" eb="1">
      <t>ニン</t>
    </rPh>
    <rPh sb="2" eb="3">
      <t>ツキ</t>
    </rPh>
    <phoneticPr fontId="2"/>
  </si>
  <si>
    <t>抗がん剤感受性試験件数</t>
    <rPh sb="0" eb="1">
      <t>コウ</t>
    </rPh>
    <rPh sb="3" eb="4">
      <t>ザイ</t>
    </rPh>
    <rPh sb="4" eb="7">
      <t>カンジュセイ</t>
    </rPh>
    <rPh sb="7" eb="9">
      <t>シケン</t>
    </rPh>
    <rPh sb="9" eb="11">
      <t>ケンスウ</t>
    </rPh>
    <phoneticPr fontId="2"/>
  </si>
  <si>
    <t>光線力学的治療件数</t>
    <rPh sb="0" eb="2">
      <t>コウセン</t>
    </rPh>
    <rPh sb="2" eb="4">
      <t>リキガク</t>
    </rPh>
    <rPh sb="4" eb="5">
      <t>テキ</t>
    </rPh>
    <rPh sb="5" eb="7">
      <t>チリョウ</t>
    </rPh>
    <rPh sb="7" eb="9">
      <t>ケンスウ</t>
    </rPh>
    <phoneticPr fontId="2"/>
  </si>
  <si>
    <t>難治性がん手術件数（内訳）</t>
    <rPh sb="0" eb="3">
      <t>ナンチセイ</t>
    </rPh>
    <rPh sb="5" eb="7">
      <t>シュジュツ</t>
    </rPh>
    <rPh sb="7" eb="9">
      <t>ケンスウ</t>
    </rPh>
    <rPh sb="10" eb="12">
      <t>ウチワケ</t>
    </rPh>
    <phoneticPr fontId="2"/>
  </si>
  <si>
    <t>肺がん</t>
    <rPh sb="0" eb="1">
      <t>ハイ</t>
    </rPh>
    <phoneticPr fontId="2"/>
  </si>
  <si>
    <t>肝がん・膵がん・胆のうがん</t>
    <rPh sb="0" eb="1">
      <t>カン</t>
    </rPh>
    <rPh sb="4" eb="5">
      <t>スイ</t>
    </rPh>
    <rPh sb="8" eb="9">
      <t>タン</t>
    </rPh>
    <phoneticPr fontId="2"/>
  </si>
  <si>
    <t>食道がん</t>
    <rPh sb="0" eb="2">
      <t>ショクドウ</t>
    </rPh>
    <phoneticPr fontId="2"/>
  </si>
  <si>
    <t>同種造血幹細胞移植術</t>
    <rPh sb="0" eb="2">
      <t>ドウシュ</t>
    </rPh>
    <rPh sb="2" eb="4">
      <t>ゾウケツ</t>
    </rPh>
    <rPh sb="4" eb="5">
      <t>ミキ</t>
    </rPh>
    <rPh sb="5" eb="7">
      <t>サイボウ</t>
    </rPh>
    <rPh sb="7" eb="9">
      <t>イショク</t>
    </rPh>
    <rPh sb="9" eb="10">
      <t>ジュツ</t>
    </rPh>
    <phoneticPr fontId="2"/>
  </si>
  <si>
    <t>卵巣がん</t>
    <rPh sb="0" eb="2">
      <t>ランソウ</t>
    </rPh>
    <phoneticPr fontId="2"/>
  </si>
  <si>
    <t>骨軟部腫瘍</t>
    <rPh sb="0" eb="1">
      <t>コツ</t>
    </rPh>
    <rPh sb="1" eb="2">
      <t>ナン</t>
    </rPh>
    <rPh sb="2" eb="3">
      <t>ブ</t>
    </rPh>
    <rPh sb="3" eb="5">
      <t>シュヨウ</t>
    </rPh>
    <phoneticPr fontId="2"/>
  </si>
  <si>
    <t>土曜日検査件数</t>
    <rPh sb="0" eb="3">
      <t>ドヨウビ</t>
    </rPh>
    <rPh sb="3" eb="5">
      <t>ケンサ</t>
    </rPh>
    <rPh sb="5" eb="7">
      <t>ケンスウ</t>
    </rPh>
    <phoneticPr fontId="2"/>
  </si>
  <si>
    <t>ＣＴ</t>
    <phoneticPr fontId="2"/>
  </si>
  <si>
    <t>ＭＲＩ</t>
    <phoneticPr fontId="2"/>
  </si>
  <si>
    <t>双胎間輸血症候群レーザー治療</t>
    <rPh sb="0" eb="2">
      <t>ソウタイ</t>
    </rPh>
    <rPh sb="2" eb="3">
      <t>カン</t>
    </rPh>
    <rPh sb="3" eb="5">
      <t>ユケツ</t>
    </rPh>
    <rPh sb="5" eb="8">
      <t>ショウコウグン</t>
    </rPh>
    <rPh sb="12" eb="14">
      <t>チリョウ</t>
    </rPh>
    <phoneticPr fontId="2"/>
  </si>
  <si>
    <t>無心体双胎血行遮断術</t>
    <rPh sb="0" eb="1">
      <t>ム</t>
    </rPh>
    <rPh sb="1" eb="2">
      <t>ココロ</t>
    </rPh>
    <rPh sb="2" eb="3">
      <t>カラダ</t>
    </rPh>
    <rPh sb="3" eb="5">
      <t>ソウタイ</t>
    </rPh>
    <rPh sb="5" eb="7">
      <t>ケッコウ</t>
    </rPh>
    <rPh sb="7" eb="9">
      <t>シャダン</t>
    </rPh>
    <rPh sb="9" eb="10">
      <t>ジュツ</t>
    </rPh>
    <phoneticPr fontId="2"/>
  </si>
  <si>
    <t>開心術件数（３歳未満）</t>
    <rPh sb="0" eb="3">
      <t>カイシンジュツ</t>
    </rPh>
    <rPh sb="3" eb="5">
      <t>ケンスウ</t>
    </rPh>
    <rPh sb="7" eb="10">
      <t>サイミマン</t>
    </rPh>
    <phoneticPr fontId="2"/>
  </si>
  <si>
    <t>ＲＩＳＴ法による移植件数</t>
    <rPh sb="4" eb="5">
      <t>ホウ</t>
    </rPh>
    <rPh sb="8" eb="10">
      <t>イショク</t>
    </rPh>
    <rPh sb="10" eb="12">
      <t>ケンスウ</t>
    </rPh>
    <phoneticPr fontId="2"/>
  </si>
  <si>
    <t>助産師外来受診者数</t>
    <rPh sb="0" eb="3">
      <t>ジョサンシ</t>
    </rPh>
    <rPh sb="3" eb="5">
      <t>ガイライ</t>
    </rPh>
    <rPh sb="5" eb="7">
      <t>ジュシン</t>
    </rPh>
    <rPh sb="7" eb="8">
      <t>シャ</t>
    </rPh>
    <rPh sb="8" eb="9">
      <t>スウ</t>
    </rPh>
    <phoneticPr fontId="2"/>
  </si>
  <si>
    <t>双胎以上の分娩件数</t>
    <rPh sb="0" eb="2">
      <t>ソウタイ</t>
    </rPh>
    <rPh sb="2" eb="4">
      <t>イジョウ</t>
    </rPh>
    <rPh sb="5" eb="7">
      <t>ブンベン</t>
    </rPh>
    <rPh sb="7" eb="9">
      <t>ケンスウ</t>
    </rPh>
    <phoneticPr fontId="2"/>
  </si>
  <si>
    <t>1,000ｇ未満の超低出生体重児取扱件数</t>
    <rPh sb="6" eb="8">
      <t>ミマン</t>
    </rPh>
    <rPh sb="9" eb="10">
      <t>チョウ</t>
    </rPh>
    <rPh sb="10" eb="11">
      <t>テイ</t>
    </rPh>
    <rPh sb="11" eb="13">
      <t>シュッセイ</t>
    </rPh>
    <rPh sb="13" eb="15">
      <t>タイジュウ</t>
    </rPh>
    <rPh sb="15" eb="16">
      <t>ジ</t>
    </rPh>
    <rPh sb="16" eb="18">
      <t>トリアツカ</t>
    </rPh>
    <rPh sb="18" eb="20">
      <t>ケンスウ</t>
    </rPh>
    <phoneticPr fontId="2"/>
  </si>
  <si>
    <t>新生児を含む1歳未満児に対する手術件数</t>
    <rPh sb="0" eb="3">
      <t>シンセイジ</t>
    </rPh>
    <rPh sb="4" eb="5">
      <t>フク</t>
    </rPh>
    <rPh sb="7" eb="10">
      <t>サイミマン</t>
    </rPh>
    <rPh sb="10" eb="11">
      <t>ジ</t>
    </rPh>
    <rPh sb="12" eb="13">
      <t>タイ</t>
    </rPh>
    <rPh sb="15" eb="17">
      <t>シュジュツ</t>
    </rPh>
    <rPh sb="17" eb="19">
      <t>ケンスウ</t>
    </rPh>
    <phoneticPr fontId="2"/>
  </si>
  <si>
    <t>新生児緊急搬送件数</t>
    <rPh sb="0" eb="3">
      <t>シンセイジ</t>
    </rPh>
    <rPh sb="3" eb="5">
      <t>キンキュウ</t>
    </rPh>
    <rPh sb="5" eb="7">
      <t>ハンソウ</t>
    </rPh>
    <rPh sb="7" eb="9">
      <t>ケンスウ</t>
    </rPh>
    <phoneticPr fontId="2"/>
  </si>
  <si>
    <t>要支援家庭乳児情報提供件数</t>
    <rPh sb="0" eb="3">
      <t>ヨウシエン</t>
    </rPh>
    <rPh sb="3" eb="5">
      <t>カテイ</t>
    </rPh>
    <rPh sb="5" eb="7">
      <t>ニュウジ</t>
    </rPh>
    <rPh sb="7" eb="9">
      <t>ジョウホウ</t>
    </rPh>
    <rPh sb="9" eb="11">
      <t>テイキョウ</t>
    </rPh>
    <rPh sb="11" eb="13">
      <t>ケンスウ</t>
    </rPh>
    <phoneticPr fontId="2"/>
  </si>
  <si>
    <t>府域</t>
    <rPh sb="0" eb="1">
      <t>フ</t>
    </rPh>
    <rPh sb="1" eb="2">
      <t>イキ</t>
    </rPh>
    <phoneticPr fontId="2"/>
  </si>
  <si>
    <t>うち母子分</t>
    <rPh sb="2" eb="4">
      <t>ボシ</t>
    </rPh>
    <rPh sb="4" eb="5">
      <t>ブン</t>
    </rPh>
    <phoneticPr fontId="2"/>
  </si>
  <si>
    <t>産科母体緊急搬送コーディネート件数</t>
    <rPh sb="0" eb="2">
      <t>サンカ</t>
    </rPh>
    <rPh sb="2" eb="4">
      <t>ボタイ</t>
    </rPh>
    <rPh sb="4" eb="6">
      <t>キンキュウ</t>
    </rPh>
    <rPh sb="6" eb="8">
      <t>ハンソウ</t>
    </rPh>
    <rPh sb="15" eb="17">
      <t>ケンスウ</t>
    </rPh>
    <phoneticPr fontId="2"/>
  </si>
  <si>
    <t>新生児緊急搬送コーディネート件数</t>
    <rPh sb="0" eb="3">
      <t>シンセイジ</t>
    </rPh>
    <rPh sb="3" eb="5">
      <t>キンキュウ</t>
    </rPh>
    <rPh sb="5" eb="7">
      <t>ハンソウ</t>
    </rPh>
    <rPh sb="14" eb="16">
      <t>ケンスウ</t>
    </rPh>
    <phoneticPr fontId="2"/>
  </si>
  <si>
    <t>神経芽腫マススクリーニング検査件数</t>
    <rPh sb="0" eb="4">
      <t>シンケイガシュ</t>
    </rPh>
    <rPh sb="13" eb="15">
      <t>ケンサ</t>
    </rPh>
    <rPh sb="15" eb="17">
      <t>ケンスウ</t>
    </rPh>
    <phoneticPr fontId="2"/>
  </si>
  <si>
    <t>現員数</t>
    <rPh sb="0" eb="1">
      <t>ゲン</t>
    </rPh>
    <rPh sb="1" eb="3">
      <t>インスウ</t>
    </rPh>
    <phoneticPr fontId="2"/>
  </si>
  <si>
    <t>臨床研修医・レジデント受入数</t>
    <rPh sb="0" eb="2">
      <t>リンショウ</t>
    </rPh>
    <rPh sb="2" eb="5">
      <t>ケンシュウイ</t>
    </rPh>
    <rPh sb="11" eb="12">
      <t>ウ</t>
    </rPh>
    <rPh sb="12" eb="13">
      <t>イ</t>
    </rPh>
    <rPh sb="13" eb="14">
      <t>スウ</t>
    </rPh>
    <phoneticPr fontId="2"/>
  </si>
  <si>
    <t>急性期・総合医療センター</t>
    <rPh sb="0" eb="3">
      <t>キュウセイキ</t>
    </rPh>
    <rPh sb="4" eb="6">
      <t>ソウゴウ</t>
    </rPh>
    <rPh sb="6" eb="8">
      <t>イリョウ</t>
    </rPh>
    <phoneticPr fontId="2"/>
  </si>
  <si>
    <t>臨床研修医（協力型を除く）</t>
    <rPh sb="0" eb="2">
      <t>リンショウ</t>
    </rPh>
    <rPh sb="2" eb="5">
      <t>ケンシュウイ</t>
    </rPh>
    <rPh sb="6" eb="9">
      <t>キョウリョクガタ</t>
    </rPh>
    <rPh sb="10" eb="11">
      <t>ノゾ</t>
    </rPh>
    <phoneticPr fontId="2"/>
  </si>
  <si>
    <t>同（協力型）</t>
    <rPh sb="0" eb="1">
      <t>ドウ</t>
    </rPh>
    <rPh sb="2" eb="5">
      <t>キョウリョクガタ</t>
    </rPh>
    <phoneticPr fontId="2"/>
  </si>
  <si>
    <t>レジデント</t>
    <phoneticPr fontId="2"/>
  </si>
  <si>
    <t>精神医療センター</t>
    <rPh sb="0" eb="2">
      <t>セイシン</t>
    </rPh>
    <rPh sb="2" eb="4">
      <t>イリョウ</t>
    </rPh>
    <phoneticPr fontId="2"/>
  </si>
  <si>
    <t>母子保健総合医療センター</t>
    <rPh sb="0" eb="2">
      <t>ボシ</t>
    </rPh>
    <rPh sb="2" eb="4">
      <t>ホケン</t>
    </rPh>
    <rPh sb="4" eb="6">
      <t>ソウゴウ</t>
    </rPh>
    <rPh sb="6" eb="8">
      <t>イリョウ</t>
    </rPh>
    <phoneticPr fontId="2"/>
  </si>
  <si>
    <t>看護師の長期自主研修及び資格取得</t>
    <rPh sb="0" eb="3">
      <t>カンゴシ</t>
    </rPh>
    <rPh sb="4" eb="6">
      <t>チョウキ</t>
    </rPh>
    <rPh sb="6" eb="8">
      <t>ジシュ</t>
    </rPh>
    <rPh sb="8" eb="10">
      <t>ケンシュウ</t>
    </rPh>
    <rPh sb="10" eb="11">
      <t>オヨ</t>
    </rPh>
    <rPh sb="12" eb="14">
      <t>シカク</t>
    </rPh>
    <rPh sb="14" eb="16">
      <t>シュトク</t>
    </rPh>
    <phoneticPr fontId="2"/>
  </si>
  <si>
    <t>支援制度適用者数</t>
    <rPh sb="0" eb="2">
      <t>シエン</t>
    </rPh>
    <rPh sb="2" eb="4">
      <t>セイド</t>
    </rPh>
    <rPh sb="4" eb="6">
      <t>テキヨウ</t>
    </rPh>
    <rPh sb="6" eb="7">
      <t>シャ</t>
    </rPh>
    <rPh sb="7" eb="8">
      <t>スウ</t>
    </rPh>
    <phoneticPr fontId="2"/>
  </si>
  <si>
    <t>専門看護師、認定看護師資格取得者数</t>
    <rPh sb="0" eb="2">
      <t>センモン</t>
    </rPh>
    <rPh sb="2" eb="5">
      <t>カンゴシ</t>
    </rPh>
    <rPh sb="6" eb="8">
      <t>ニンテイ</t>
    </rPh>
    <rPh sb="8" eb="11">
      <t>カンゴシ</t>
    </rPh>
    <rPh sb="11" eb="13">
      <t>シカク</t>
    </rPh>
    <rPh sb="13" eb="15">
      <t>シュトク</t>
    </rPh>
    <rPh sb="15" eb="16">
      <t>シャ</t>
    </rPh>
    <rPh sb="16" eb="17">
      <t>スウ</t>
    </rPh>
    <phoneticPr fontId="2"/>
  </si>
  <si>
    <t>呼吸器・アレルギー医療センター</t>
    <rPh sb="0" eb="3">
      <t>コキュウキ</t>
    </rPh>
    <rPh sb="9" eb="11">
      <t>イリョウ</t>
    </rPh>
    <phoneticPr fontId="2"/>
  </si>
  <si>
    <t>入院の状況</t>
    <rPh sb="0" eb="2">
      <t>ニュウイン</t>
    </rPh>
    <rPh sb="3" eb="5">
      <t>ジョウキョウ</t>
    </rPh>
    <phoneticPr fontId="2"/>
  </si>
  <si>
    <t>退院患者数（死亡退院を除く）</t>
    <rPh sb="0" eb="2">
      <t>タイイン</t>
    </rPh>
    <rPh sb="2" eb="4">
      <t>カンジャ</t>
    </rPh>
    <rPh sb="4" eb="5">
      <t>スウ</t>
    </rPh>
    <rPh sb="6" eb="8">
      <t>シボウ</t>
    </rPh>
    <rPh sb="8" eb="10">
      <t>タイイン</t>
    </rPh>
    <rPh sb="11" eb="12">
      <t>ノゾ</t>
    </rPh>
    <phoneticPr fontId="2"/>
  </si>
  <si>
    <t>病床回転率</t>
    <rPh sb="0" eb="2">
      <t>ビョウショウ</t>
    </rPh>
    <rPh sb="2" eb="4">
      <t>カイテン</t>
    </rPh>
    <rPh sb="4" eb="5">
      <t>リツ</t>
    </rPh>
    <phoneticPr fontId="2"/>
  </si>
  <si>
    <t>回／年</t>
    <rPh sb="0" eb="1">
      <t>カイ</t>
    </rPh>
    <rPh sb="2" eb="3">
      <t>ネン</t>
    </rPh>
    <phoneticPr fontId="2"/>
  </si>
  <si>
    <t>平均在院日数</t>
    <rPh sb="0" eb="2">
      <t>ヘイキン</t>
    </rPh>
    <rPh sb="2" eb="4">
      <t>ザイイン</t>
    </rPh>
    <rPh sb="4" eb="6">
      <t>ニッスウ</t>
    </rPh>
    <phoneticPr fontId="2"/>
  </si>
  <si>
    <t>日</t>
    <rPh sb="0" eb="1">
      <t>ニチ</t>
    </rPh>
    <phoneticPr fontId="2"/>
  </si>
  <si>
    <t>平均在院日数（一般病床）</t>
    <rPh sb="0" eb="2">
      <t>ヘイキン</t>
    </rPh>
    <rPh sb="2" eb="4">
      <t>ザイイン</t>
    </rPh>
    <rPh sb="4" eb="6">
      <t>ニッスウ</t>
    </rPh>
    <rPh sb="7" eb="9">
      <t>イッパン</t>
    </rPh>
    <rPh sb="9" eb="11">
      <t>ビョウショウ</t>
    </rPh>
    <phoneticPr fontId="2"/>
  </si>
  <si>
    <t>紹介率・逆紹介率</t>
    <rPh sb="0" eb="2">
      <t>ショウカイ</t>
    </rPh>
    <rPh sb="2" eb="3">
      <t>リツ</t>
    </rPh>
    <rPh sb="4" eb="5">
      <t>ギャク</t>
    </rPh>
    <rPh sb="5" eb="7">
      <t>ショウカイ</t>
    </rPh>
    <rPh sb="7" eb="8">
      <t>リツ</t>
    </rPh>
    <phoneticPr fontId="2"/>
  </si>
  <si>
    <t>適用数</t>
    <rPh sb="2" eb="3">
      <t>スウ</t>
    </rPh>
    <phoneticPr fontId="2"/>
  </si>
  <si>
    <t>共同研究実施件数</t>
    <rPh sb="0" eb="2">
      <t>キョウドウ</t>
    </rPh>
    <rPh sb="2" eb="4">
      <t>ケンキュウ</t>
    </rPh>
    <rPh sb="4" eb="6">
      <t>ジッシ</t>
    </rPh>
    <rPh sb="6" eb="8">
      <t>ケンスウ</t>
    </rPh>
    <phoneticPr fontId="2"/>
  </si>
  <si>
    <t>治験の状況</t>
    <rPh sb="0" eb="2">
      <t>チケン</t>
    </rPh>
    <rPh sb="3" eb="5">
      <t>ジョウキョウ</t>
    </rPh>
    <phoneticPr fontId="2"/>
  </si>
  <si>
    <t>治験実施件数</t>
    <rPh sb="0" eb="2">
      <t>チケン</t>
    </rPh>
    <rPh sb="2" eb="4">
      <t>ジッシ</t>
    </rPh>
    <rPh sb="4" eb="6">
      <t>ケンスウ</t>
    </rPh>
    <phoneticPr fontId="2"/>
  </si>
  <si>
    <t>治験実施症例数</t>
    <rPh sb="0" eb="2">
      <t>チケン</t>
    </rPh>
    <rPh sb="2" eb="4">
      <t>ジッシ</t>
    </rPh>
    <rPh sb="4" eb="6">
      <t>ショウレイ</t>
    </rPh>
    <rPh sb="6" eb="7">
      <t>スウ</t>
    </rPh>
    <phoneticPr fontId="2"/>
  </si>
  <si>
    <t>受託研究件数</t>
    <rPh sb="0" eb="2">
      <t>ジュタク</t>
    </rPh>
    <rPh sb="2" eb="4">
      <t>ケンキュウ</t>
    </rPh>
    <rPh sb="4" eb="6">
      <t>ケンスウ</t>
    </rPh>
    <phoneticPr fontId="2"/>
  </si>
  <si>
    <t>医療安全、院内感染防止委員会開催状況</t>
    <rPh sb="0" eb="2">
      <t>イリョウ</t>
    </rPh>
    <rPh sb="2" eb="4">
      <t>アンゼン</t>
    </rPh>
    <rPh sb="5" eb="6">
      <t>イン</t>
    </rPh>
    <rPh sb="6" eb="7">
      <t>ナイ</t>
    </rPh>
    <rPh sb="7" eb="9">
      <t>カンセン</t>
    </rPh>
    <rPh sb="9" eb="11">
      <t>ボウシ</t>
    </rPh>
    <rPh sb="11" eb="14">
      <t>イインカイ</t>
    </rPh>
    <rPh sb="14" eb="16">
      <t>カイサイ</t>
    </rPh>
    <rPh sb="16" eb="18">
      <t>ジョウキョウ</t>
    </rPh>
    <phoneticPr fontId="2"/>
  </si>
  <si>
    <t>医療安全管理委員会等</t>
    <rPh sb="0" eb="2">
      <t>イリョウ</t>
    </rPh>
    <rPh sb="2" eb="4">
      <t>アンゼン</t>
    </rPh>
    <rPh sb="4" eb="6">
      <t>カンリ</t>
    </rPh>
    <rPh sb="6" eb="9">
      <t>イインカイ</t>
    </rPh>
    <rPh sb="9" eb="10">
      <t>トウ</t>
    </rPh>
    <phoneticPr fontId="2"/>
  </si>
  <si>
    <t>回</t>
    <rPh sb="0" eb="1">
      <t>カイ</t>
    </rPh>
    <phoneticPr fontId="2"/>
  </si>
  <si>
    <t>院内感染防止委員会等</t>
    <rPh sb="0" eb="1">
      <t>イン</t>
    </rPh>
    <rPh sb="1" eb="2">
      <t>ナイ</t>
    </rPh>
    <rPh sb="2" eb="4">
      <t>カンセン</t>
    </rPh>
    <rPh sb="4" eb="6">
      <t>ボウシ</t>
    </rPh>
    <rPh sb="6" eb="9">
      <t>イインカイ</t>
    </rPh>
    <rPh sb="9" eb="10">
      <t>トウ</t>
    </rPh>
    <phoneticPr fontId="2"/>
  </si>
  <si>
    <t>セカンドオピニオン</t>
    <phoneticPr fontId="2"/>
  </si>
  <si>
    <t>研修会への講師派遣等</t>
    <rPh sb="0" eb="3">
      <t>ケンシュウカイ</t>
    </rPh>
    <rPh sb="5" eb="7">
      <t>コウシ</t>
    </rPh>
    <rPh sb="7" eb="9">
      <t>ハケン</t>
    </rPh>
    <rPh sb="9" eb="10">
      <t>トウ</t>
    </rPh>
    <phoneticPr fontId="2"/>
  </si>
  <si>
    <t>研修会への講師派遣数（延人数）</t>
    <rPh sb="0" eb="3">
      <t>ケンシュウカイ</t>
    </rPh>
    <rPh sb="5" eb="7">
      <t>コウシ</t>
    </rPh>
    <rPh sb="7" eb="9">
      <t>ハケン</t>
    </rPh>
    <rPh sb="9" eb="10">
      <t>カズ</t>
    </rPh>
    <rPh sb="11" eb="12">
      <t>ノ</t>
    </rPh>
    <rPh sb="12" eb="14">
      <t>ニンズウ</t>
    </rPh>
    <phoneticPr fontId="2"/>
  </si>
  <si>
    <t>症例検討会等開催件数</t>
    <rPh sb="0" eb="2">
      <t>ショウレイ</t>
    </rPh>
    <rPh sb="2" eb="5">
      <t>ケントウカイ</t>
    </rPh>
    <rPh sb="5" eb="6">
      <t>トウ</t>
    </rPh>
    <rPh sb="6" eb="8">
      <t>カイサイ</t>
    </rPh>
    <rPh sb="8" eb="10">
      <t>ケンスウ</t>
    </rPh>
    <phoneticPr fontId="2"/>
  </si>
  <si>
    <t>高度医療機器の共同利用件数</t>
    <rPh sb="0" eb="2">
      <t>コウド</t>
    </rPh>
    <rPh sb="2" eb="4">
      <t>イリョウ</t>
    </rPh>
    <rPh sb="4" eb="6">
      <t>キキ</t>
    </rPh>
    <rPh sb="7" eb="9">
      <t>キョウドウ</t>
    </rPh>
    <rPh sb="9" eb="11">
      <t>リヨウ</t>
    </rPh>
    <rPh sb="11" eb="13">
      <t>ケンスウ</t>
    </rPh>
    <phoneticPr fontId="2"/>
  </si>
  <si>
    <t>急呼</t>
    <rPh sb="0" eb="1">
      <t>キュウ</t>
    </rPh>
    <rPh sb="1" eb="2">
      <t>コ</t>
    </rPh>
    <phoneticPr fontId="2"/>
  </si>
  <si>
    <t>開放病床の状況</t>
    <rPh sb="0" eb="2">
      <t>カイホウ</t>
    </rPh>
    <rPh sb="2" eb="4">
      <t>ビョウショウ</t>
    </rPh>
    <rPh sb="5" eb="7">
      <t>ジョウキョウ</t>
    </rPh>
    <phoneticPr fontId="2"/>
  </si>
  <si>
    <t>登録医届出数</t>
    <rPh sb="0" eb="2">
      <t>トウロク</t>
    </rPh>
    <rPh sb="2" eb="3">
      <t>イ</t>
    </rPh>
    <rPh sb="3" eb="5">
      <t>トドケデ</t>
    </rPh>
    <rPh sb="5" eb="6">
      <t>スウ</t>
    </rPh>
    <phoneticPr fontId="2"/>
  </si>
  <si>
    <t>利用患者数</t>
    <rPh sb="0" eb="2">
      <t>リヨウ</t>
    </rPh>
    <rPh sb="2" eb="5">
      <t>カンジャスウ</t>
    </rPh>
    <phoneticPr fontId="2"/>
  </si>
  <si>
    <t>看護学生実習受入数</t>
    <rPh sb="0" eb="2">
      <t>カンゴ</t>
    </rPh>
    <rPh sb="2" eb="4">
      <t>ガクセイ</t>
    </rPh>
    <rPh sb="4" eb="6">
      <t>ジッシュウ</t>
    </rPh>
    <rPh sb="6" eb="7">
      <t>ウ</t>
    </rPh>
    <rPh sb="7" eb="8">
      <t>イ</t>
    </rPh>
    <rPh sb="8" eb="9">
      <t>スウ</t>
    </rPh>
    <phoneticPr fontId="2"/>
  </si>
  <si>
    <t>院外処方箋発行率</t>
    <rPh sb="0" eb="2">
      <t>インガイ</t>
    </rPh>
    <rPh sb="2" eb="4">
      <t>ショホウ</t>
    </rPh>
    <rPh sb="4" eb="5">
      <t>セン</t>
    </rPh>
    <rPh sb="5" eb="7">
      <t>ハッコウ</t>
    </rPh>
    <rPh sb="7" eb="8">
      <t>リツ</t>
    </rPh>
    <phoneticPr fontId="2"/>
  </si>
  <si>
    <t>後発医薬品使用状況</t>
    <rPh sb="0" eb="2">
      <t>コウハツ</t>
    </rPh>
    <rPh sb="2" eb="5">
      <t>イヤクヒン</t>
    </rPh>
    <rPh sb="5" eb="7">
      <t>シヨウ</t>
    </rPh>
    <rPh sb="7" eb="9">
      <t>ジョウキョウ</t>
    </rPh>
    <phoneticPr fontId="2"/>
  </si>
  <si>
    <t>全医薬品目数</t>
    <rPh sb="0" eb="1">
      <t>ゼン</t>
    </rPh>
    <rPh sb="1" eb="4">
      <t>イヤクヒン</t>
    </rPh>
    <rPh sb="4" eb="5">
      <t>モク</t>
    </rPh>
    <rPh sb="5" eb="6">
      <t>スウ</t>
    </rPh>
    <phoneticPr fontId="2"/>
  </si>
  <si>
    <t>品目</t>
    <rPh sb="0" eb="1">
      <t>ヒン</t>
    </rPh>
    <rPh sb="1" eb="2">
      <t>モク</t>
    </rPh>
    <phoneticPr fontId="2"/>
  </si>
  <si>
    <t>後発品目数</t>
    <rPh sb="0" eb="2">
      <t>コウハツ</t>
    </rPh>
    <rPh sb="2" eb="5">
      <t>ヒンモクスウ</t>
    </rPh>
    <phoneticPr fontId="2"/>
  </si>
  <si>
    <t>品目数採用率</t>
    <rPh sb="0" eb="3">
      <t>ヒンモクスウ</t>
    </rPh>
    <rPh sb="3" eb="5">
      <t>サイヨウ</t>
    </rPh>
    <rPh sb="5" eb="6">
      <t>リツ</t>
    </rPh>
    <phoneticPr fontId="2"/>
  </si>
  <si>
    <t>％</t>
  </si>
  <si>
    <t>　</t>
    <phoneticPr fontId="2"/>
  </si>
  <si>
    <t>中期計画
２７年度目標値</t>
    <rPh sb="0" eb="2">
      <t>チュウキ</t>
    </rPh>
    <rPh sb="2" eb="4">
      <t>ケイカク</t>
    </rPh>
    <rPh sb="7" eb="9">
      <t>ネンド</t>
    </rPh>
    <rPh sb="9" eb="12">
      <t>モクヒョウチ</t>
    </rPh>
    <phoneticPr fontId="2"/>
  </si>
  <si>
    <t>ＰＥＴ－ＣＴ</t>
    <phoneticPr fontId="2"/>
  </si>
  <si>
    <t>ＣＣＵ新入院患者数</t>
    <phoneticPr fontId="2"/>
  </si>
  <si>
    <t>患者一人当たりのリハビリテーションの単位数</t>
    <phoneticPr fontId="2"/>
  </si>
  <si>
    <t>全体</t>
    <rPh sb="0" eb="2">
      <t>ゼンタイ</t>
    </rPh>
    <phoneticPr fontId="2"/>
  </si>
  <si>
    <t>平成２３年度
実績</t>
    <rPh sb="0" eb="2">
      <t>ヘイセイ</t>
    </rPh>
    <rPh sb="4" eb="6">
      <t>ネンド</t>
    </rPh>
    <rPh sb="7" eb="9">
      <t>ジッセキ</t>
    </rPh>
    <phoneticPr fontId="2"/>
  </si>
  <si>
    <t>（目標値有）</t>
    <rPh sb="1" eb="4">
      <t>モクヒョウチ</t>
    </rPh>
    <rPh sb="4" eb="5">
      <t>アリ</t>
    </rPh>
    <phoneticPr fontId="2"/>
  </si>
  <si>
    <t>（目標値無）</t>
    <rPh sb="1" eb="4">
      <t>モクヒョウチ</t>
    </rPh>
    <rPh sb="4" eb="5">
      <t>ム</t>
    </rPh>
    <phoneticPr fontId="2"/>
  </si>
  <si>
    <t>(目標値有）</t>
    <rPh sb="1" eb="4">
      <t>モクヒョウチ</t>
    </rPh>
    <rPh sb="4" eb="5">
      <t>アリ</t>
    </rPh>
    <phoneticPr fontId="2"/>
  </si>
  <si>
    <t>(目標値無）</t>
    <rPh sb="1" eb="4">
      <t>モクヒョウチ</t>
    </rPh>
    <rPh sb="4" eb="5">
      <t>ム</t>
    </rPh>
    <phoneticPr fontId="2"/>
  </si>
  <si>
    <t>呼吸器・アレルギー医療センター</t>
  </si>
  <si>
    <t>精神医療センター</t>
  </si>
  <si>
    <t>医師現員数等（３月１日現在）</t>
    <rPh sb="0" eb="2">
      <t>イシ</t>
    </rPh>
    <rPh sb="2" eb="3">
      <t>ゲン</t>
    </rPh>
    <rPh sb="3" eb="5">
      <t>インスウ</t>
    </rPh>
    <rPh sb="5" eb="6">
      <t>トウ</t>
    </rPh>
    <rPh sb="8" eb="9">
      <t>ガツ</t>
    </rPh>
    <rPh sb="10" eb="11">
      <t>ニチ</t>
    </rPh>
    <rPh sb="11" eb="13">
      <t>ゲンザイ</t>
    </rPh>
    <phoneticPr fontId="2"/>
  </si>
  <si>
    <t>小項目
番号</t>
    <rPh sb="0" eb="3">
      <t>ショウコウモク</t>
    </rPh>
    <rPh sb="4" eb="6">
      <t>バンゴウ</t>
    </rPh>
    <phoneticPr fontId="2"/>
  </si>
  <si>
    <t>計</t>
    <rPh sb="0" eb="1">
      <t>ケイ</t>
    </rPh>
    <phoneticPr fontId="2"/>
  </si>
  <si>
    <t>成人病センター</t>
  </si>
  <si>
    <t>母子保健総合医療センター</t>
  </si>
  <si>
    <t>在宅人工呼吸器使用患者数（3月末）</t>
    <rPh sb="0" eb="2">
      <t>ザイタク</t>
    </rPh>
    <rPh sb="2" eb="4">
      <t>ジンコウ</t>
    </rPh>
    <rPh sb="4" eb="7">
      <t>コキュウキ</t>
    </rPh>
    <rPh sb="7" eb="9">
      <t>シヨウ</t>
    </rPh>
    <rPh sb="9" eb="12">
      <t>カンジャスウ</t>
    </rPh>
    <rPh sb="14" eb="15">
      <t>ガツ</t>
    </rPh>
    <rPh sb="15" eb="16">
      <t>スエ</t>
    </rPh>
    <phoneticPr fontId="2"/>
  </si>
  <si>
    <t>―</t>
  </si>
  <si>
    <t>ＣＣＵ病床利用率</t>
    <rPh sb="3" eb="5">
      <t>ビョウショウ</t>
    </rPh>
    <rPh sb="5" eb="8">
      <t>リヨウリツ</t>
    </rPh>
    <phoneticPr fontId="2"/>
  </si>
  <si>
    <t>発達障がい確定診断件数</t>
    <rPh sb="0" eb="2">
      <t>ハッタツ</t>
    </rPh>
    <rPh sb="2" eb="3">
      <t>ショウ</t>
    </rPh>
    <phoneticPr fontId="2"/>
  </si>
  <si>
    <t>発達障がい確定診断待機患児数</t>
    <rPh sb="0" eb="2">
      <t>ハッタツ</t>
    </rPh>
    <rPh sb="2" eb="3">
      <t>ショウ</t>
    </rPh>
    <rPh sb="5" eb="7">
      <t>カクテイ</t>
    </rPh>
    <rPh sb="7" eb="9">
      <t>シンダン</t>
    </rPh>
    <phoneticPr fontId="2"/>
  </si>
  <si>
    <t xml:space="preserve">   うち、難治性がん</t>
    <phoneticPr fontId="2"/>
  </si>
  <si>
    <t xml:space="preserve">   うち、ＩＭＲＴ</t>
    <phoneticPr fontId="2"/>
  </si>
  <si>
    <t>地域の医師スタッフの受入れ</t>
    <rPh sb="0" eb="2">
      <t>チイキ</t>
    </rPh>
    <rPh sb="3" eb="5">
      <t>イシ</t>
    </rPh>
    <rPh sb="10" eb="11">
      <t>ウ</t>
    </rPh>
    <rPh sb="11" eb="12">
      <t>イ</t>
    </rPh>
    <phoneticPr fontId="2"/>
  </si>
  <si>
    <t>呼吸器・アレルギー医療センター（一般病床のみ）</t>
    <rPh sb="16" eb="18">
      <t>イッパン</t>
    </rPh>
    <rPh sb="18" eb="20">
      <t>ビョウショウ</t>
    </rPh>
    <phoneticPr fontId="2"/>
  </si>
  <si>
    <t>成人病センター（人間ドック除く）</t>
    <rPh sb="8" eb="10">
      <t>ニンゲン</t>
    </rPh>
    <rPh sb="13" eb="14">
      <t>ノゾ</t>
    </rPh>
    <phoneticPr fontId="2"/>
  </si>
  <si>
    <t>平成２４年度
実績</t>
    <rPh sb="0" eb="2">
      <t>ヘイセイ</t>
    </rPh>
    <rPh sb="4" eb="6">
      <t>ネンド</t>
    </rPh>
    <rPh sb="7" eb="9">
      <t>ジッセキ</t>
    </rPh>
    <phoneticPr fontId="2"/>
  </si>
  <si>
    <t>４、５月記入</t>
    <rPh sb="3" eb="4">
      <t>ガツ</t>
    </rPh>
    <rPh sb="4" eb="6">
      <t>キニュウ</t>
    </rPh>
    <phoneticPr fontId="2"/>
  </si>
  <si>
    <t>自動計算</t>
    <rPh sb="0" eb="2">
      <t>ジドウ</t>
    </rPh>
    <rPh sb="2" eb="4">
      <t>ケイサン</t>
    </rPh>
    <phoneticPr fontId="2"/>
  </si>
  <si>
    <t>平成２５年度
実績</t>
    <rPh sb="0" eb="2">
      <t>ヘイセイ</t>
    </rPh>
    <rPh sb="4" eb="6">
      <t>ネンド</t>
    </rPh>
    <rPh sb="7" eb="9">
      <t>ジッセキ</t>
    </rPh>
    <phoneticPr fontId="2"/>
  </si>
  <si>
    <t>―</t>
    <phoneticPr fontId="2"/>
  </si>
  <si>
    <t>件</t>
  </si>
  <si>
    <t>平成２６年度
目標</t>
    <rPh sb="0" eb="2">
      <t>ヘイセイ</t>
    </rPh>
    <rPh sb="4" eb="6">
      <t>ネンド</t>
    </rPh>
    <rPh sb="7" eb="9">
      <t>モクヒョウ</t>
    </rPh>
    <phoneticPr fontId="2"/>
  </si>
  <si>
    <t>（がん診療）手術実施件数</t>
    <rPh sb="3" eb="5">
      <t>シンリョウ</t>
    </rPh>
    <rPh sb="6" eb="8">
      <t>シュジュツ</t>
    </rPh>
    <rPh sb="8" eb="10">
      <t>ジッシ</t>
    </rPh>
    <rPh sb="10" eb="12">
      <t>ケンスウ</t>
    </rPh>
    <phoneticPr fontId="2"/>
  </si>
  <si>
    <t>　　　　　　　　　うちロボット手術</t>
    <rPh sb="15" eb="17">
      <t>シュジュツ</t>
    </rPh>
    <phoneticPr fontId="2"/>
  </si>
  <si>
    <t>　医師主導型臨床研究件数</t>
    <rPh sb="1" eb="3">
      <t>イシ</t>
    </rPh>
    <rPh sb="3" eb="5">
      <t>シュドウ</t>
    </rPh>
    <rPh sb="5" eb="6">
      <t>カタ</t>
    </rPh>
    <rPh sb="6" eb="8">
      <t>リンショウ</t>
    </rPh>
    <rPh sb="8" eb="10">
      <t>ケンキュウ</t>
    </rPh>
    <rPh sb="10" eb="12">
      <t>ケンスウ</t>
    </rPh>
    <phoneticPr fontId="2"/>
  </si>
  <si>
    <t>　治験実施数</t>
    <rPh sb="1" eb="3">
      <t>チケン</t>
    </rPh>
    <rPh sb="3" eb="5">
      <t>ジッシ</t>
    </rPh>
    <rPh sb="5" eb="6">
      <t>スウ</t>
    </rPh>
    <phoneticPr fontId="2"/>
  </si>
  <si>
    <t>　治験最終登録患者数</t>
    <rPh sb="1" eb="3">
      <t>チケン</t>
    </rPh>
    <rPh sb="3" eb="5">
      <t>サイシュウ</t>
    </rPh>
    <rPh sb="5" eb="7">
      <t>トウロク</t>
    </rPh>
    <rPh sb="7" eb="10">
      <t>カンジャスウ</t>
    </rPh>
    <phoneticPr fontId="2"/>
  </si>
  <si>
    <t>人</t>
    <rPh sb="0" eb="1">
      <t>ヒト</t>
    </rPh>
    <phoneticPr fontId="2"/>
  </si>
  <si>
    <t>児童思春期外来延べ患者数</t>
    <rPh sb="0" eb="2">
      <t>ジドウ</t>
    </rPh>
    <rPh sb="2" eb="5">
      <t>シシュンキ</t>
    </rPh>
    <rPh sb="5" eb="7">
      <t>ガイライ</t>
    </rPh>
    <rPh sb="7" eb="8">
      <t>ノベ</t>
    </rPh>
    <rPh sb="9" eb="12">
      <t>カンジャスウ</t>
    </rPh>
    <phoneticPr fontId="2"/>
  </si>
  <si>
    <t>薬物患者及び民間病院での処遇困難症例転入院受入件数</t>
    <rPh sb="0" eb="2">
      <t>ヤクブツ</t>
    </rPh>
    <rPh sb="2" eb="4">
      <t>カンジャ</t>
    </rPh>
    <rPh sb="4" eb="5">
      <t>オヨ</t>
    </rPh>
    <rPh sb="6" eb="8">
      <t>ミンカン</t>
    </rPh>
    <rPh sb="8" eb="10">
      <t>ビョウイン</t>
    </rPh>
    <rPh sb="12" eb="14">
      <t>ショグウ</t>
    </rPh>
    <rPh sb="14" eb="16">
      <t>コンナン</t>
    </rPh>
    <rPh sb="16" eb="18">
      <t>ショウレイ</t>
    </rPh>
    <rPh sb="18" eb="20">
      <t>テンニュウ</t>
    </rPh>
    <rPh sb="20" eb="21">
      <t>イン</t>
    </rPh>
    <rPh sb="21" eb="23">
      <t>ウケイ</t>
    </rPh>
    <rPh sb="23" eb="25">
      <t>ケンスウ</t>
    </rPh>
    <phoneticPr fontId="2"/>
  </si>
  <si>
    <t>患者未収金回収率</t>
    <rPh sb="0" eb="2">
      <t>カンジャ</t>
    </rPh>
    <rPh sb="2" eb="5">
      <t>ミシュウキン</t>
    </rPh>
    <rPh sb="5" eb="7">
      <t>カイシュウ</t>
    </rPh>
    <rPh sb="7" eb="8">
      <t>リツ</t>
    </rPh>
    <phoneticPr fontId="2"/>
  </si>
  <si>
    <t>現年度</t>
    <rPh sb="0" eb="1">
      <t>ゲン</t>
    </rPh>
    <rPh sb="1" eb="3">
      <t>ネンド</t>
    </rPh>
    <phoneticPr fontId="2"/>
  </si>
  <si>
    <t>過年度</t>
    <rPh sb="0" eb="3">
      <t>カネンド</t>
    </rPh>
    <phoneticPr fontId="2"/>
  </si>
  <si>
    <t>％</t>
    <phoneticPr fontId="2"/>
  </si>
  <si>
    <t>平成２７年度
目標</t>
    <rPh sb="0" eb="2">
      <t>ヘイセイ</t>
    </rPh>
    <rPh sb="4" eb="6">
      <t>ネンド</t>
    </rPh>
    <rPh sb="7" eb="9">
      <t>モクヒョウ</t>
    </rPh>
    <phoneticPr fontId="2"/>
  </si>
  <si>
    <t>平成２６年度
実績見込
２月時点</t>
    <rPh sb="0" eb="2">
      <t>ヘイセイ</t>
    </rPh>
    <rPh sb="4" eb="6">
      <t>ネンド</t>
    </rPh>
    <rPh sb="7" eb="9">
      <t>ジッセキ</t>
    </rPh>
    <rPh sb="9" eb="11">
      <t>ミコ</t>
    </rPh>
    <rPh sb="13" eb="14">
      <t>ガツ</t>
    </rPh>
    <rPh sb="14" eb="16">
      <t>ジテン</t>
    </rPh>
    <phoneticPr fontId="2"/>
  </si>
  <si>
    <t>２・３月記入</t>
    <rPh sb="3" eb="4">
      <t>ガツ</t>
    </rPh>
    <rPh sb="4" eb="6">
      <t>キニュウ</t>
    </rPh>
    <phoneticPr fontId="2"/>
  </si>
  <si>
    <t>　　</t>
    <phoneticPr fontId="2"/>
  </si>
  <si>
    <t>３月</t>
    <rPh sb="1" eb="2">
      <t>ガツ</t>
    </rPh>
    <phoneticPr fontId="2"/>
  </si>
  <si>
    <t>自閉症診断初診患児数</t>
    <rPh sb="0" eb="3">
      <t>ジヘイショウ</t>
    </rPh>
    <rPh sb="3" eb="5">
      <t>シンダン</t>
    </rPh>
    <rPh sb="5" eb="7">
      <t>ショシン</t>
    </rPh>
    <rPh sb="7" eb="8">
      <t>カン</t>
    </rPh>
    <rPh sb="8" eb="9">
      <t>ジ</t>
    </rPh>
    <rPh sb="9" eb="10">
      <t>カズ</t>
    </rPh>
    <phoneticPr fontId="2"/>
  </si>
  <si>
    <t>たんぽぽの措置児童等の受入れ</t>
    <rPh sb="5" eb="7">
      <t>ソチ</t>
    </rPh>
    <rPh sb="7" eb="9">
      <t>ジドウ</t>
    </rPh>
    <rPh sb="9" eb="10">
      <t>トウ</t>
    </rPh>
    <rPh sb="11" eb="12">
      <t>ウ</t>
    </rPh>
    <rPh sb="12" eb="13">
      <t>イ</t>
    </rPh>
    <phoneticPr fontId="2"/>
  </si>
  <si>
    <t>目標に対する
増減率</t>
    <rPh sb="0" eb="2">
      <t>モクヒョウ</t>
    </rPh>
    <rPh sb="3" eb="4">
      <t>タイ</t>
    </rPh>
    <rPh sb="7" eb="9">
      <t>ゾウゲン</t>
    </rPh>
    <rPh sb="9" eb="10">
      <t>リツ</t>
    </rPh>
    <phoneticPr fontId="2"/>
  </si>
  <si>
    <t>目標に対する
増減数</t>
    <rPh sb="0" eb="2">
      <t>モクヒョウ</t>
    </rPh>
    <rPh sb="3" eb="4">
      <t>タイ</t>
    </rPh>
    <rPh sb="7" eb="9">
      <t>ゾウゲン</t>
    </rPh>
    <rPh sb="9" eb="10">
      <t>スウ</t>
    </rPh>
    <phoneticPr fontId="2"/>
  </si>
  <si>
    <t>　</t>
    <phoneticPr fontId="2"/>
  </si>
  <si>
    <t>平成２６年度
実績</t>
    <rPh sb="0" eb="2">
      <t>ヘイセイ</t>
    </rPh>
    <rPh sb="4" eb="6">
      <t>ネンド</t>
    </rPh>
    <rPh sb="7" eb="9">
      <t>ジッセキ</t>
    </rPh>
    <phoneticPr fontId="2"/>
  </si>
  <si>
    <t>　</t>
  </si>
  <si>
    <t>年度計画目標値等進捗状況点検表</t>
    <rPh sb="0" eb="2">
      <t>ネンド</t>
    </rPh>
    <rPh sb="2" eb="4">
      <t>ケイカク</t>
    </rPh>
    <rPh sb="4" eb="8">
      <t>モクヒョウチナド</t>
    </rPh>
    <rPh sb="8" eb="10">
      <t>シンチョク</t>
    </rPh>
    <rPh sb="10" eb="12">
      <t>ジョウキョウ</t>
    </rPh>
    <rPh sb="12" eb="14">
      <t>テンケン</t>
    </rPh>
    <rPh sb="14" eb="15">
      <t>ヒョウ</t>
    </rPh>
    <phoneticPr fontId="2"/>
  </si>
  <si>
    <t>―</t>
    <phoneticPr fontId="2"/>
  </si>
  <si>
    <t>訂正(270430)</t>
    <rPh sb="0" eb="2">
      <t>テイセイ</t>
    </rPh>
    <phoneticPr fontId="2"/>
  </si>
  <si>
    <t>調査中</t>
    <rPh sb="0" eb="3">
      <t>チョウサチュウ</t>
    </rPh>
    <phoneticPr fontId="2"/>
  </si>
  <si>
    <t>　</t>
    <phoneticPr fontId="2"/>
  </si>
  <si>
    <t>Ⅱ</t>
    <phoneticPr fontId="16"/>
  </si>
  <si>
    <t>Ⅲ</t>
    <phoneticPr fontId="16"/>
  </si>
  <si>
    <t>目標対比
評価</t>
    <rPh sb="0" eb="2">
      <t>モクヒョウ</t>
    </rPh>
    <rPh sb="2" eb="4">
      <t>タイヒ</t>
    </rPh>
    <rPh sb="5" eb="7">
      <t>ヒョウカ</t>
    </rPh>
    <phoneticPr fontId="16"/>
  </si>
  <si>
    <t>本部記入</t>
    <rPh sb="0" eb="2">
      <t>ホンブ</t>
    </rPh>
    <rPh sb="2" eb="4">
      <t>キニュウ</t>
    </rPh>
    <phoneticPr fontId="16"/>
  </si>
  <si>
    <t>Ⅳ</t>
    <phoneticPr fontId="16"/>
  </si>
  <si>
    <t>Ⅱ</t>
    <phoneticPr fontId="16"/>
  </si>
  <si>
    <t>―</t>
    <phoneticPr fontId="16"/>
  </si>
  <si>
    <t>Ⅱ</t>
    <phoneticPr fontId="16"/>
  </si>
  <si>
    <t>Ⅲ</t>
    <phoneticPr fontId="16"/>
  </si>
  <si>
    <t>Ⅲ</t>
    <phoneticPr fontId="16"/>
  </si>
  <si>
    <t>Ⅲ</t>
    <phoneticPr fontId="16"/>
  </si>
  <si>
    <t>Ⅲ</t>
    <phoneticPr fontId="16"/>
  </si>
  <si>
    <t>Ⅲ</t>
    <phoneticPr fontId="16"/>
  </si>
  <si>
    <t>Ⅳ</t>
    <phoneticPr fontId="16"/>
  </si>
  <si>
    <t>Ⅲ</t>
    <phoneticPr fontId="16"/>
  </si>
  <si>
    <t>or</t>
    <phoneticPr fontId="16"/>
  </si>
  <si>
    <t>Ⅳ</t>
    <phoneticPr fontId="16"/>
  </si>
  <si>
    <t>Ⅲ</t>
    <phoneticPr fontId="16"/>
  </si>
  <si>
    <t>Ⅲ</t>
    <phoneticPr fontId="16"/>
  </si>
  <si>
    <t>Ⅲ</t>
    <phoneticPr fontId="16"/>
  </si>
  <si>
    <t>Ⅲ</t>
    <phoneticPr fontId="16"/>
  </si>
  <si>
    <t>Ⅲ</t>
    <phoneticPr fontId="16"/>
  </si>
  <si>
    <t>Ⅲ</t>
    <phoneticPr fontId="16"/>
  </si>
  <si>
    <t>Ⅲ</t>
    <phoneticPr fontId="16"/>
  </si>
  <si>
    <t>Ⅲ</t>
    <phoneticPr fontId="16"/>
  </si>
  <si>
    <t>Ⅱ</t>
    <phoneticPr fontId="16"/>
  </si>
  <si>
    <t>Ⅱ</t>
    <phoneticPr fontId="16"/>
  </si>
  <si>
    <t>―</t>
    <phoneticPr fontId="16"/>
  </si>
  <si>
    <t>―</t>
    <phoneticPr fontId="16"/>
  </si>
  <si>
    <t>病院記入</t>
    <rPh sb="0" eb="2">
      <t>ビョウイン</t>
    </rPh>
    <rPh sb="2" eb="4">
      <t>キニュウ</t>
    </rPh>
    <phoneticPr fontId="16"/>
  </si>
  <si>
    <t>Ⅳ</t>
    <phoneticPr fontId="16"/>
  </si>
  <si>
    <t>Ⅳ</t>
    <phoneticPr fontId="16"/>
  </si>
  <si>
    <t>Ⅲ</t>
    <phoneticPr fontId="16"/>
  </si>
  <si>
    <t>○相当程度上回るものはⅣ評価（500件超え…5%、100～500以下…10%、100以下…20%）
○90%以上～110%未満はⅢ評価
○90%未満はⅡ評価</t>
    <rPh sb="1" eb="3">
      <t>ソウトウ</t>
    </rPh>
    <rPh sb="3" eb="5">
      <t>テイド</t>
    </rPh>
    <rPh sb="5" eb="7">
      <t>ウワマワ</t>
    </rPh>
    <rPh sb="12" eb="14">
      <t>ヒョウカ</t>
    </rPh>
    <rPh sb="18" eb="19">
      <t>ケン</t>
    </rPh>
    <rPh sb="19" eb="20">
      <t>コ</t>
    </rPh>
    <rPh sb="32" eb="34">
      <t>イカ</t>
    </rPh>
    <rPh sb="42" eb="44">
      <t>イカ</t>
    </rPh>
    <rPh sb="54" eb="56">
      <t>イジョウ</t>
    </rPh>
    <rPh sb="61" eb="63">
      <t>ミマン</t>
    </rPh>
    <rPh sb="65" eb="67">
      <t>ヒョウカ</t>
    </rPh>
    <rPh sb="72" eb="74">
      <t>ミマン</t>
    </rPh>
    <rPh sb="76" eb="78">
      <t>ヒョウカ</t>
    </rPh>
    <phoneticPr fontId="16"/>
  </si>
  <si>
    <t>Ⅲ</t>
    <phoneticPr fontId="16"/>
  </si>
  <si>
    <t>Ⅲ</t>
    <phoneticPr fontId="16"/>
  </si>
  <si>
    <t>Ⅲ</t>
    <phoneticPr fontId="16"/>
  </si>
  <si>
    <t>Ⅳ</t>
    <phoneticPr fontId="16"/>
  </si>
  <si>
    <t>Ⅲ</t>
    <phoneticPr fontId="16"/>
  </si>
  <si>
    <t>Ⅳ</t>
    <phoneticPr fontId="16"/>
  </si>
  <si>
    <t>Ⅳ</t>
    <phoneticPr fontId="16"/>
  </si>
  <si>
    <t>Ⅳ</t>
    <phoneticPr fontId="16"/>
  </si>
  <si>
    <t>Ⅳ</t>
    <phoneticPr fontId="16"/>
  </si>
  <si>
    <t>Ⅳ</t>
    <phoneticPr fontId="16"/>
  </si>
  <si>
    <t>Ⅲ</t>
    <phoneticPr fontId="1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</si>
</sst>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176" formatCode="0.0_ "/>
    <numFmt numFmtId="177" formatCode="#,##0_ "/>
    <numFmt numFmtId="178" formatCode="#,##0_);[Red]\(#,##0\)"/>
    <numFmt numFmtId="179" formatCode="0.0_);[Red]\(0.0\)"/>
    <numFmt numFmtId="180" formatCode="0.00_ "/>
    <numFmt numFmtId="181" formatCode="0.0%"/>
    <numFmt numFmtId="182" formatCode="#,##0.0_ "/>
    <numFmt numFmtId="183" formatCode="0_ "/>
    <numFmt numFmtId="184" formatCode="#,##0.0_);[Red]\(#,##0.0\)"/>
    <numFmt numFmtId="185" formatCode="#,##0;&quot;▲ &quot;#,##0"/>
    <numFmt numFmtId="186" formatCode="0_);[Red]\(0\)"/>
    <numFmt numFmtId="187" formatCode="0.00_);[Red]\(0.00\)"/>
    <numFmt numFmtId="188" formatCode="#,##0.00_);[Red]\(#,##0.00\)"/>
    <numFmt numFmtId="189" formatCode="#,##0.00_ "/>
    <numFmt numFmtId="190" formatCode="#,##0.0;&quot;▲ &quot;#,##0.0"/>
    <numFmt numFmtId="191" formatCode="0.0"/>
    <numFmt numFmtId="192" formatCode="#,##0.00;&quot;▲ &quot;#,##0.00"/>
    <numFmt numFmtId="193" formatCode="0;&quot;△ &quot;0"/>
    <numFmt numFmtId="194" formatCode="#,##0;&quot;△ &quot;#,##0"/>
    <numFmt numFmtId="195" formatCode="#,##0.0;&quot;△ &quot;#,##0.0"/>
    <numFmt numFmtId="196" formatCode="#,##0.00;&quot;△ &quot;#,##0.00"/>
  </numFmts>
  <fonts count="21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8"/>
      <color indexed="8"/>
      <name val="ＭＳ Ｐゴシック"/>
      <family val="3"/>
      <charset val="128"/>
      <scheme val="minor"/>
    </font>
    <font>
      <u/>
      <sz val="11"/>
      <color rgb="FFFF0000"/>
      <name val="ＭＳ Ｐゴシック"/>
      <family val="3"/>
      <charset val="128"/>
      <scheme val="minor"/>
    </font>
    <font>
      <sz val="11"/>
      <color rgb="FFFF99CC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u/>
      <sz val="1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000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 diagonalUp="1"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 diagonalUp="1"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 diagonalUp="1">
      <left style="double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</cellStyleXfs>
  <cellXfs count="476">
    <xf numFmtId="0" fontId="0" fillId="0" borderId="0" xfId="0">
      <alignment vertical="center"/>
    </xf>
    <xf numFmtId="0" fontId="4" fillId="0" borderId="0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3" fontId="0" fillId="0" borderId="2" xfId="0" applyNumberFormat="1" applyBorder="1" applyAlignment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3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>
      <alignment vertical="center"/>
    </xf>
    <xf numFmtId="176" fontId="0" fillId="0" borderId="6" xfId="0" applyNumberFormat="1" applyBorder="1">
      <alignment vertical="center"/>
    </xf>
    <xf numFmtId="177" fontId="0" fillId="0" borderId="6" xfId="0" applyNumberFormat="1" applyBorder="1">
      <alignment vertical="center"/>
    </xf>
    <xf numFmtId="177" fontId="0" fillId="0" borderId="7" xfId="0" applyNumberFormat="1" applyBorder="1">
      <alignment vertical="center"/>
    </xf>
    <xf numFmtId="0" fontId="0" fillId="0" borderId="4" xfId="0" applyFill="1" applyBorder="1" applyAlignment="1">
      <alignment vertical="center"/>
    </xf>
    <xf numFmtId="182" fontId="0" fillId="0" borderId="6" xfId="0" applyNumberFormat="1" applyBorder="1">
      <alignment vertical="center"/>
    </xf>
    <xf numFmtId="0" fontId="0" fillId="0" borderId="8" xfId="0" applyBorder="1" applyAlignment="1">
      <alignment horizontal="left" vertical="center"/>
    </xf>
    <xf numFmtId="178" fontId="0" fillId="0" borderId="6" xfId="0" applyNumberFormat="1" applyBorder="1">
      <alignment vertical="center"/>
    </xf>
    <xf numFmtId="180" fontId="0" fillId="0" borderId="6" xfId="0" applyNumberFormat="1" applyBorder="1">
      <alignment vertical="center"/>
    </xf>
    <xf numFmtId="0" fontId="0" fillId="0" borderId="11" xfId="0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0" fillId="0" borderId="13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0" fillId="0" borderId="18" xfId="0" applyFill="1" applyBorder="1" applyAlignment="1">
      <alignment vertical="center"/>
    </xf>
    <xf numFmtId="0" fontId="0" fillId="0" borderId="3" xfId="0" applyFill="1" applyBorder="1" applyAlignment="1">
      <alignment vertical="center"/>
    </xf>
    <xf numFmtId="0" fontId="0" fillId="0" borderId="5" xfId="0" applyFill="1" applyBorder="1" applyAlignment="1">
      <alignment vertical="center"/>
    </xf>
    <xf numFmtId="0" fontId="0" fillId="0" borderId="2" xfId="0" applyFill="1" applyBorder="1" applyAlignment="1">
      <alignment vertical="center"/>
    </xf>
    <xf numFmtId="0" fontId="0" fillId="0" borderId="3" xfId="0" applyFill="1" applyBorder="1" applyAlignment="1">
      <alignment horizontal="left" vertical="center"/>
    </xf>
    <xf numFmtId="0" fontId="0" fillId="0" borderId="4" xfId="0" applyFill="1" applyBorder="1" applyAlignment="1">
      <alignment horizontal="left" vertical="center"/>
    </xf>
    <xf numFmtId="0" fontId="0" fillId="0" borderId="5" xfId="0" applyFill="1" applyBorder="1" applyAlignment="1">
      <alignment horizontal="left" vertical="center"/>
    </xf>
    <xf numFmtId="0" fontId="0" fillId="0" borderId="18" xfId="0" applyFill="1" applyBorder="1" applyAlignment="1">
      <alignment horizontal="left" vertical="center"/>
    </xf>
    <xf numFmtId="3" fontId="0" fillId="0" borderId="2" xfId="0" applyNumberFormat="1" applyFill="1" applyBorder="1" applyAlignment="1">
      <alignment vertical="center"/>
    </xf>
    <xf numFmtId="0" fontId="0" fillId="0" borderId="2" xfId="0" applyFill="1" applyBorder="1" applyAlignment="1">
      <alignment horizontal="left" vertical="center"/>
    </xf>
    <xf numFmtId="0" fontId="0" fillId="0" borderId="3" xfId="0" applyFill="1" applyBorder="1">
      <alignment vertical="center"/>
    </xf>
    <xf numFmtId="0" fontId="0" fillId="0" borderId="4" xfId="0" applyFill="1" applyBorder="1">
      <alignment vertical="center"/>
    </xf>
    <xf numFmtId="0" fontId="0" fillId="0" borderId="2" xfId="0" applyFill="1" applyBorder="1">
      <alignment vertical="center"/>
    </xf>
    <xf numFmtId="0" fontId="6" fillId="0" borderId="0" xfId="0" applyFont="1">
      <alignment vertical="center"/>
    </xf>
    <xf numFmtId="0" fontId="0" fillId="0" borderId="0" xfId="0" applyFill="1">
      <alignment vertical="center"/>
    </xf>
    <xf numFmtId="178" fontId="0" fillId="0" borderId="1" xfId="0" applyNumberFormat="1" applyFill="1" applyBorder="1">
      <alignment vertical="center"/>
    </xf>
    <xf numFmtId="0" fontId="0" fillId="0" borderId="21" xfId="0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0" fontId="0" fillId="0" borderId="21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right" vertical="center"/>
    </xf>
    <xf numFmtId="177" fontId="0" fillId="0" borderId="6" xfId="0" applyNumberFormat="1" applyFill="1" applyBorder="1" applyAlignment="1">
      <alignment horizontal="right" vertical="center"/>
    </xf>
    <xf numFmtId="177" fontId="0" fillId="0" borderId="1" xfId="0" applyNumberFormat="1" applyFill="1" applyBorder="1" applyAlignment="1">
      <alignment horizontal="right" vertical="center"/>
    </xf>
    <xf numFmtId="176" fontId="0" fillId="0" borderId="6" xfId="0" applyNumberFormat="1" applyFill="1" applyBorder="1" applyAlignment="1">
      <alignment horizontal="right" vertical="center"/>
    </xf>
    <xf numFmtId="176" fontId="0" fillId="0" borderId="1" xfId="0" applyNumberFormat="1" applyFill="1" applyBorder="1" applyAlignment="1">
      <alignment horizontal="right" vertical="center"/>
    </xf>
    <xf numFmtId="179" fontId="0" fillId="0" borderId="6" xfId="0" applyNumberFormat="1" applyFill="1" applyBorder="1" applyAlignment="1">
      <alignment horizontal="right" vertical="center"/>
    </xf>
    <xf numFmtId="180" fontId="0" fillId="0" borderId="6" xfId="0" applyNumberFormat="1" applyFill="1" applyBorder="1" applyAlignment="1">
      <alignment horizontal="right" vertical="center"/>
    </xf>
    <xf numFmtId="178" fontId="0" fillId="0" borderId="6" xfId="0" applyNumberFormat="1" applyFill="1" applyBorder="1" applyAlignment="1">
      <alignment horizontal="right" vertical="center"/>
    </xf>
    <xf numFmtId="178" fontId="0" fillId="0" borderId="6" xfId="0" applyNumberFormat="1" applyFill="1" applyBorder="1" applyAlignment="1">
      <alignment horizontal="right" vertical="center" wrapText="1"/>
    </xf>
    <xf numFmtId="184" fontId="0" fillId="0" borderId="6" xfId="0" applyNumberFormat="1" applyFill="1" applyBorder="1" applyAlignment="1">
      <alignment horizontal="right" vertical="center"/>
    </xf>
    <xf numFmtId="184" fontId="0" fillId="0" borderId="1" xfId="0" applyNumberFormat="1" applyFill="1" applyBorder="1" applyAlignment="1">
      <alignment horizontal="right" vertical="center"/>
    </xf>
    <xf numFmtId="179" fontId="0" fillId="0" borderId="1" xfId="0" applyNumberFormat="1" applyFill="1" applyBorder="1" applyAlignment="1">
      <alignment horizontal="right" vertical="center"/>
    </xf>
    <xf numFmtId="0" fontId="0" fillId="0" borderId="13" xfId="0" applyFill="1" applyBorder="1" applyAlignment="1">
      <alignment horizontal="left" vertical="center"/>
    </xf>
    <xf numFmtId="0" fontId="0" fillId="0" borderId="4" xfId="0" applyFill="1" applyBorder="1" applyAlignment="1">
      <alignment horizontal="center" vertical="center"/>
    </xf>
    <xf numFmtId="0" fontId="6" fillId="0" borderId="20" xfId="0" applyFont="1" applyFill="1" applyBorder="1">
      <alignment vertical="center"/>
    </xf>
    <xf numFmtId="176" fontId="0" fillId="0" borderId="1" xfId="0" applyNumberFormat="1" applyFill="1" applyBorder="1">
      <alignment vertical="center"/>
    </xf>
    <xf numFmtId="177" fontId="0" fillId="0" borderId="1" xfId="0" applyNumberFormat="1" applyFill="1" applyBorder="1">
      <alignment vertical="center"/>
    </xf>
    <xf numFmtId="180" fontId="0" fillId="0" borderId="1" xfId="0" applyNumberFormat="1" applyFill="1" applyBorder="1">
      <alignment vertical="center"/>
    </xf>
    <xf numFmtId="0" fontId="7" fillId="0" borderId="0" xfId="0" applyFont="1" applyAlignment="1">
      <alignment vertical="center" wrapText="1"/>
    </xf>
    <xf numFmtId="0" fontId="0" fillId="0" borderId="23" xfId="0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vertical="center"/>
    </xf>
    <xf numFmtId="178" fontId="6" fillId="0" borderId="6" xfId="0" applyNumberFormat="1" applyFont="1" applyFill="1" applyBorder="1" applyAlignment="1">
      <alignment vertical="center"/>
    </xf>
    <xf numFmtId="178" fontId="6" fillId="0" borderId="20" xfId="0" applyNumberFormat="1" applyFont="1" applyFill="1" applyBorder="1" applyAlignment="1">
      <alignment vertical="center"/>
    </xf>
    <xf numFmtId="184" fontId="6" fillId="0" borderId="6" xfId="0" applyNumberFormat="1" applyFont="1" applyFill="1" applyBorder="1" applyAlignment="1">
      <alignment vertical="center"/>
    </xf>
    <xf numFmtId="184" fontId="6" fillId="0" borderId="20" xfId="0" applyNumberFormat="1" applyFont="1" applyFill="1" applyBorder="1" applyAlignment="1">
      <alignment vertical="center"/>
    </xf>
    <xf numFmtId="177" fontId="6" fillId="0" borderId="6" xfId="0" applyNumberFormat="1" applyFont="1" applyBorder="1">
      <alignment vertical="center"/>
    </xf>
    <xf numFmtId="178" fontId="6" fillId="0" borderId="6" xfId="0" applyNumberFormat="1" applyFont="1" applyFill="1" applyBorder="1" applyAlignment="1">
      <alignment horizontal="right" vertical="center"/>
    </xf>
    <xf numFmtId="178" fontId="6" fillId="0" borderId="18" xfId="0" applyNumberFormat="1" applyFont="1" applyFill="1" applyBorder="1" applyAlignment="1">
      <alignment vertical="center"/>
    </xf>
    <xf numFmtId="177" fontId="6" fillId="0" borderId="18" xfId="0" applyNumberFormat="1" applyFont="1" applyBorder="1">
      <alignment vertical="center"/>
    </xf>
    <xf numFmtId="178" fontId="6" fillId="0" borderId="18" xfId="0" applyNumberFormat="1" applyFont="1" applyFill="1" applyBorder="1" applyAlignment="1">
      <alignment horizontal="right" vertical="center"/>
    </xf>
    <xf numFmtId="177" fontId="0" fillId="0" borderId="18" xfId="0" applyNumberFormat="1" applyBorder="1">
      <alignment vertical="center"/>
    </xf>
    <xf numFmtId="178" fontId="0" fillId="0" borderId="18" xfId="0" applyNumberFormat="1" applyFill="1" applyBorder="1" applyAlignment="1">
      <alignment horizontal="right" vertical="center"/>
    </xf>
    <xf numFmtId="182" fontId="0" fillId="0" borderId="18" xfId="0" applyNumberFormat="1" applyBorder="1">
      <alignment vertical="center"/>
    </xf>
    <xf numFmtId="176" fontId="0" fillId="0" borderId="18" xfId="0" applyNumberFormat="1" applyBorder="1">
      <alignment vertical="center"/>
    </xf>
    <xf numFmtId="0" fontId="0" fillId="0" borderId="18" xfId="0" applyBorder="1">
      <alignment vertical="center"/>
    </xf>
    <xf numFmtId="184" fontId="0" fillId="0" borderId="18" xfId="0" applyNumberFormat="1" applyFill="1" applyBorder="1" applyAlignment="1">
      <alignment horizontal="right" vertical="center"/>
    </xf>
    <xf numFmtId="178" fontId="0" fillId="0" borderId="18" xfId="0" applyNumberFormat="1" applyBorder="1">
      <alignment vertical="center"/>
    </xf>
    <xf numFmtId="0" fontId="0" fillId="0" borderId="18" xfId="0" applyBorder="1" applyAlignment="1">
      <alignment horizontal="right" vertical="center"/>
    </xf>
    <xf numFmtId="0" fontId="0" fillId="0" borderId="18" xfId="0" applyFill="1" applyBorder="1" applyAlignment="1">
      <alignment horizontal="right" vertical="center"/>
    </xf>
    <xf numFmtId="179" fontId="0" fillId="0" borderId="18" xfId="0" applyNumberFormat="1" applyFill="1" applyBorder="1" applyAlignment="1">
      <alignment horizontal="right" vertical="center"/>
    </xf>
    <xf numFmtId="177" fontId="0" fillId="0" borderId="18" xfId="0" applyNumberFormat="1" applyFill="1" applyBorder="1" applyAlignment="1">
      <alignment horizontal="right" vertical="center"/>
    </xf>
    <xf numFmtId="176" fontId="0" fillId="0" borderId="18" xfId="0" applyNumberFormat="1" applyFill="1" applyBorder="1" applyAlignment="1">
      <alignment horizontal="right" vertical="center"/>
    </xf>
    <xf numFmtId="180" fontId="0" fillId="0" borderId="18" xfId="0" applyNumberFormat="1" applyFill="1" applyBorder="1" applyAlignment="1">
      <alignment horizontal="right" vertical="center"/>
    </xf>
    <xf numFmtId="180" fontId="0" fillId="0" borderId="18" xfId="0" applyNumberFormat="1" applyBorder="1">
      <alignment vertical="center"/>
    </xf>
    <xf numFmtId="177" fontId="0" fillId="0" borderId="18" xfId="0" applyNumberFormat="1" applyBorder="1" applyAlignment="1">
      <alignment horizontal="center" vertical="center"/>
    </xf>
    <xf numFmtId="0" fontId="0" fillId="0" borderId="26" xfId="0" applyBorder="1" applyAlignment="1">
      <alignment horizontal="left" vertical="top" wrapText="1"/>
    </xf>
    <xf numFmtId="0" fontId="5" fillId="0" borderId="28" xfId="0" applyFont="1" applyFill="1" applyBorder="1" applyAlignment="1">
      <alignment horizontal="center" vertical="center" wrapText="1"/>
    </xf>
    <xf numFmtId="0" fontId="5" fillId="0" borderId="27" xfId="0" applyFont="1" applyFill="1" applyBorder="1" applyAlignment="1">
      <alignment horizontal="center" vertical="center" wrapText="1"/>
    </xf>
    <xf numFmtId="0" fontId="6" fillId="0" borderId="27" xfId="0" applyFont="1" applyFill="1" applyBorder="1">
      <alignment vertical="center"/>
    </xf>
    <xf numFmtId="178" fontId="6" fillId="0" borderId="27" xfId="0" applyNumberFormat="1" applyFont="1" applyFill="1" applyBorder="1">
      <alignment vertical="center"/>
    </xf>
    <xf numFmtId="188" fontId="6" fillId="0" borderId="27" xfId="0" applyNumberFormat="1" applyFont="1" applyFill="1" applyBorder="1">
      <alignment vertical="center"/>
    </xf>
    <xf numFmtId="176" fontId="6" fillId="0" borderId="27" xfId="0" applyNumberFormat="1" applyFont="1" applyFill="1" applyBorder="1">
      <alignment vertical="center"/>
    </xf>
    <xf numFmtId="0" fontId="6" fillId="0" borderId="1" xfId="0" applyFont="1" applyFill="1" applyBorder="1">
      <alignment vertical="center"/>
    </xf>
    <xf numFmtId="176" fontId="6" fillId="0" borderId="1" xfId="0" applyNumberFormat="1" applyFont="1" applyFill="1" applyBorder="1">
      <alignment vertical="center"/>
    </xf>
    <xf numFmtId="183" fontId="6" fillId="0" borderId="1" xfId="0" applyNumberFormat="1" applyFont="1" applyFill="1" applyBorder="1">
      <alignment vertical="center"/>
    </xf>
    <xf numFmtId="182" fontId="6" fillId="0" borderId="1" xfId="0" applyNumberFormat="1" applyFont="1" applyFill="1" applyBorder="1">
      <alignment vertical="center"/>
    </xf>
    <xf numFmtId="177" fontId="6" fillId="0" borderId="1" xfId="0" applyNumberFormat="1" applyFont="1" applyFill="1" applyBorder="1" applyAlignment="1">
      <alignment horizontal="center" vertical="center"/>
    </xf>
    <xf numFmtId="177" fontId="0" fillId="0" borderId="1" xfId="0" applyNumberFormat="1" applyFill="1" applyBorder="1" applyAlignment="1">
      <alignment horizontal="center" vertical="center"/>
    </xf>
    <xf numFmtId="186" fontId="6" fillId="0" borderId="1" xfId="0" applyNumberFormat="1" applyFont="1" applyFill="1" applyBorder="1">
      <alignment vertical="center"/>
    </xf>
    <xf numFmtId="177" fontId="6" fillId="0" borderId="1" xfId="0" applyNumberFormat="1" applyFont="1" applyFill="1" applyBorder="1" applyAlignment="1">
      <alignment horizontal="right" vertical="center"/>
    </xf>
    <xf numFmtId="182" fontId="0" fillId="0" borderId="1" xfId="0" applyNumberFormat="1" applyFill="1" applyBorder="1">
      <alignment vertical="center"/>
    </xf>
    <xf numFmtId="182" fontId="0" fillId="0" borderId="18" xfId="0" applyNumberFormat="1" applyFill="1" applyBorder="1" applyAlignment="1">
      <alignment horizontal="right" vertical="center"/>
    </xf>
    <xf numFmtId="0" fontId="0" fillId="0" borderId="21" xfId="0" applyBorder="1" applyAlignment="1">
      <alignment horizontal="center" vertical="center"/>
    </xf>
    <xf numFmtId="0" fontId="0" fillId="0" borderId="21" xfId="0" applyBorder="1" applyAlignment="1">
      <alignment horizontal="center" vertical="center" wrapText="1"/>
    </xf>
    <xf numFmtId="176" fontId="6" fillId="0" borderId="30" xfId="0" applyNumberFormat="1" applyFont="1" applyFill="1" applyBorder="1">
      <alignment vertical="center"/>
    </xf>
    <xf numFmtId="177" fontId="6" fillId="0" borderId="30" xfId="0" applyNumberFormat="1" applyFont="1" applyFill="1" applyBorder="1">
      <alignment vertical="center"/>
    </xf>
    <xf numFmtId="177" fontId="0" fillId="0" borderId="30" xfId="0" applyNumberFormat="1" applyFill="1" applyBorder="1">
      <alignment vertical="center"/>
    </xf>
    <xf numFmtId="183" fontId="6" fillId="0" borderId="30" xfId="0" applyNumberFormat="1" applyFont="1" applyFill="1" applyBorder="1">
      <alignment vertical="center"/>
    </xf>
    <xf numFmtId="0" fontId="6" fillId="0" borderId="30" xfId="0" applyFont="1" applyFill="1" applyBorder="1" applyAlignment="1">
      <alignment horizontal="right" vertical="center"/>
    </xf>
    <xf numFmtId="176" fontId="6" fillId="0" borderId="30" xfId="0" applyNumberFormat="1" applyFont="1" applyFill="1" applyBorder="1" applyAlignment="1">
      <alignment horizontal="right" vertical="center"/>
    </xf>
    <xf numFmtId="178" fontId="6" fillId="0" borderId="30" xfId="0" applyNumberFormat="1" applyFont="1" applyFill="1" applyBorder="1" applyAlignment="1">
      <alignment horizontal="right" vertical="center"/>
    </xf>
    <xf numFmtId="0" fontId="6" fillId="0" borderId="30" xfId="0" applyFont="1" applyFill="1" applyBorder="1">
      <alignment vertical="center"/>
    </xf>
    <xf numFmtId="178" fontId="6" fillId="0" borderId="30" xfId="0" applyNumberFormat="1" applyFont="1" applyFill="1" applyBorder="1">
      <alignment vertical="center"/>
    </xf>
    <xf numFmtId="177" fontId="6" fillId="0" borderId="30" xfId="0" applyNumberFormat="1" applyFont="1" applyFill="1" applyBorder="1" applyAlignment="1">
      <alignment horizontal="right" vertical="center"/>
    </xf>
    <xf numFmtId="177" fontId="0" fillId="0" borderId="30" xfId="0" applyNumberFormat="1" applyFill="1" applyBorder="1" applyAlignment="1">
      <alignment horizontal="right" vertical="center"/>
    </xf>
    <xf numFmtId="176" fontId="6" fillId="0" borderId="31" xfId="0" applyNumberFormat="1" applyFont="1" applyFill="1" applyBorder="1" applyAlignment="1">
      <alignment horizontal="right" vertical="center"/>
    </xf>
    <xf numFmtId="0" fontId="6" fillId="0" borderId="31" xfId="0" applyFont="1" applyFill="1" applyBorder="1" applyAlignment="1">
      <alignment horizontal="right" vertical="center"/>
    </xf>
    <xf numFmtId="187" fontId="6" fillId="0" borderId="30" xfId="0" applyNumberFormat="1" applyFont="1" applyFill="1" applyBorder="1" applyAlignment="1">
      <alignment horizontal="right" vertical="center"/>
    </xf>
    <xf numFmtId="180" fontId="6" fillId="0" borderId="30" xfId="0" applyNumberFormat="1" applyFont="1" applyFill="1" applyBorder="1">
      <alignment vertical="center"/>
    </xf>
    <xf numFmtId="0" fontId="3" fillId="0" borderId="28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178" fontId="6" fillId="0" borderId="1" xfId="0" applyNumberFormat="1" applyFont="1" applyFill="1" applyBorder="1" applyAlignment="1">
      <alignment horizontal="right" vertical="center"/>
    </xf>
    <xf numFmtId="179" fontId="6" fillId="0" borderId="1" xfId="0" applyNumberFormat="1" applyFont="1" applyFill="1" applyBorder="1" applyAlignment="1">
      <alignment horizontal="right" vertical="center"/>
    </xf>
    <xf numFmtId="176" fontId="0" fillId="0" borderId="22" xfId="0" applyNumberFormat="1" applyFill="1" applyBorder="1" applyAlignment="1">
      <alignment horizontal="right" vertical="center"/>
    </xf>
    <xf numFmtId="0" fontId="0" fillId="0" borderId="22" xfId="0" applyFill="1" applyBorder="1" applyAlignment="1">
      <alignment horizontal="right" vertical="center"/>
    </xf>
    <xf numFmtId="180" fontId="0" fillId="0" borderId="1" xfId="0" applyNumberFormat="1" applyFill="1" applyBorder="1" applyAlignment="1">
      <alignment horizontal="right" vertical="center"/>
    </xf>
    <xf numFmtId="181" fontId="0" fillId="0" borderId="1" xfId="2" applyNumberFormat="1" applyFont="1" applyFill="1" applyBorder="1">
      <alignment vertical="center"/>
    </xf>
    <xf numFmtId="0" fontId="0" fillId="0" borderId="26" xfId="0" applyFill="1" applyBorder="1" applyAlignment="1">
      <alignment horizontal="left" vertical="top" wrapText="1"/>
    </xf>
    <xf numFmtId="0" fontId="0" fillId="0" borderId="33" xfId="0" applyFill="1" applyBorder="1">
      <alignment vertical="center"/>
    </xf>
    <xf numFmtId="178" fontId="0" fillId="0" borderId="33" xfId="0" applyNumberFormat="1" applyFill="1" applyBorder="1">
      <alignment vertical="center"/>
    </xf>
    <xf numFmtId="184" fontId="0" fillId="0" borderId="33" xfId="0" applyNumberFormat="1" applyFill="1" applyBorder="1">
      <alignment vertical="center"/>
    </xf>
    <xf numFmtId="176" fontId="0" fillId="0" borderId="33" xfId="0" applyNumberFormat="1" applyFill="1" applyBorder="1">
      <alignment vertical="center"/>
    </xf>
    <xf numFmtId="177" fontId="0" fillId="0" borderId="33" xfId="0" applyNumberFormat="1" applyFill="1" applyBorder="1">
      <alignment vertical="center"/>
    </xf>
    <xf numFmtId="184" fontId="0" fillId="0" borderId="33" xfId="0" applyNumberFormat="1" applyFill="1" applyBorder="1" applyAlignment="1">
      <alignment horizontal="right" vertical="center"/>
    </xf>
    <xf numFmtId="179" fontId="0" fillId="0" borderId="33" xfId="0" applyNumberFormat="1" applyFill="1" applyBorder="1" applyAlignment="1">
      <alignment horizontal="right" vertical="center"/>
    </xf>
    <xf numFmtId="177" fontId="0" fillId="0" borderId="33" xfId="0" applyNumberFormat="1" applyFill="1" applyBorder="1" applyAlignment="1">
      <alignment horizontal="right" vertical="center"/>
    </xf>
    <xf numFmtId="176" fontId="0" fillId="0" borderId="33" xfId="0" applyNumberFormat="1" applyFill="1" applyBorder="1" applyAlignment="1">
      <alignment horizontal="right" vertical="center"/>
    </xf>
    <xf numFmtId="180" fontId="0" fillId="0" borderId="33" xfId="0" applyNumberFormat="1" applyFill="1" applyBorder="1">
      <alignment vertical="center"/>
    </xf>
    <xf numFmtId="0" fontId="0" fillId="0" borderId="0" xfId="0" applyBorder="1">
      <alignment vertical="center"/>
    </xf>
    <xf numFmtId="0" fontId="3" fillId="0" borderId="32" xfId="0" applyFont="1" applyFill="1" applyBorder="1" applyAlignment="1">
      <alignment horizontal="center" vertical="center" wrapText="1"/>
    </xf>
    <xf numFmtId="0" fontId="3" fillId="0" borderId="33" xfId="0" applyFont="1" applyFill="1" applyBorder="1" applyAlignment="1">
      <alignment horizontal="center" vertical="center" wrapText="1"/>
    </xf>
    <xf numFmtId="0" fontId="4" fillId="0" borderId="33" xfId="0" applyFont="1" applyFill="1" applyBorder="1" applyAlignment="1">
      <alignment horizontal="center" vertical="center" wrapText="1"/>
    </xf>
    <xf numFmtId="183" fontId="0" fillId="0" borderId="33" xfId="0" applyNumberFormat="1" applyFill="1" applyBorder="1">
      <alignment vertical="center"/>
    </xf>
    <xf numFmtId="185" fontId="0" fillId="0" borderId="33" xfId="0" applyNumberFormat="1" applyFill="1" applyBorder="1">
      <alignment vertical="center"/>
    </xf>
    <xf numFmtId="188" fontId="0" fillId="0" borderId="1" xfId="0" applyNumberFormat="1" applyFill="1" applyBorder="1">
      <alignment vertical="center"/>
    </xf>
    <xf numFmtId="0" fontId="8" fillId="0" borderId="4" xfId="0" applyFont="1" applyFill="1" applyBorder="1" applyAlignment="1">
      <alignment vertical="center"/>
    </xf>
    <xf numFmtId="0" fontId="8" fillId="0" borderId="2" xfId="0" applyFont="1" applyFill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6" xfId="0" applyFont="1" applyFill="1" applyBorder="1">
      <alignment vertical="center"/>
    </xf>
    <xf numFmtId="176" fontId="6" fillId="0" borderId="6" xfId="0" applyNumberFormat="1" applyFont="1" applyFill="1" applyBorder="1">
      <alignment vertical="center"/>
    </xf>
    <xf numFmtId="176" fontId="6" fillId="0" borderId="20" xfId="0" applyNumberFormat="1" applyFont="1" applyFill="1" applyBorder="1">
      <alignment vertical="center"/>
    </xf>
    <xf numFmtId="177" fontId="6" fillId="0" borderId="6" xfId="0" applyNumberFormat="1" applyFont="1" applyFill="1" applyBorder="1">
      <alignment vertical="center"/>
    </xf>
    <xf numFmtId="177" fontId="6" fillId="0" borderId="18" xfId="0" applyNumberFormat="1" applyFont="1" applyFill="1" applyBorder="1">
      <alignment vertical="center"/>
    </xf>
    <xf numFmtId="0" fontId="6" fillId="0" borderId="18" xfId="0" applyFont="1" applyFill="1" applyBorder="1">
      <alignment vertical="center"/>
    </xf>
    <xf numFmtId="176" fontId="6" fillId="0" borderId="18" xfId="0" applyNumberFormat="1" applyFont="1" applyFill="1" applyBorder="1">
      <alignment vertical="center"/>
    </xf>
    <xf numFmtId="0" fontId="6" fillId="0" borderId="21" xfId="0" applyFont="1" applyFill="1" applyBorder="1" applyAlignment="1">
      <alignment horizontal="center" vertical="center"/>
    </xf>
    <xf numFmtId="177" fontId="6" fillId="0" borderId="7" xfId="0" applyNumberFormat="1" applyFont="1" applyFill="1" applyBorder="1">
      <alignment vertical="center"/>
    </xf>
    <xf numFmtId="0" fontId="6" fillId="0" borderId="0" xfId="0" applyFont="1" applyFill="1">
      <alignment vertical="center"/>
    </xf>
    <xf numFmtId="184" fontId="6" fillId="0" borderId="1" xfId="0" applyNumberFormat="1" applyFont="1" applyFill="1" applyBorder="1" applyAlignment="1">
      <alignment horizontal="right" vertical="center"/>
    </xf>
    <xf numFmtId="0" fontId="0" fillId="0" borderId="1" xfId="0" applyFill="1" applyBorder="1" applyAlignment="1">
      <alignment horizontal="right" vertical="center"/>
    </xf>
    <xf numFmtId="178" fontId="0" fillId="0" borderId="1" xfId="0" applyNumberFormat="1" applyFill="1" applyBorder="1" applyAlignment="1">
      <alignment horizontal="right" vertical="center"/>
    </xf>
    <xf numFmtId="177" fontId="6" fillId="0" borderId="1" xfId="0" applyNumberFormat="1" applyFont="1" applyFill="1" applyBorder="1">
      <alignment vertical="center"/>
    </xf>
    <xf numFmtId="0" fontId="0" fillId="0" borderId="33" xfId="0" applyFill="1" applyBorder="1" applyAlignment="1">
      <alignment horizontal="right" vertical="center"/>
    </xf>
    <xf numFmtId="181" fontId="0" fillId="0" borderId="33" xfId="2" applyNumberFormat="1" applyFont="1" applyFill="1" applyBorder="1">
      <alignment vertical="center"/>
    </xf>
    <xf numFmtId="0" fontId="6" fillId="0" borderId="33" xfId="0" applyFont="1" applyFill="1" applyBorder="1">
      <alignment vertical="center"/>
    </xf>
    <xf numFmtId="176" fontId="6" fillId="0" borderId="33" xfId="0" applyNumberFormat="1" applyFont="1" applyFill="1" applyBorder="1">
      <alignment vertical="center"/>
    </xf>
    <xf numFmtId="177" fontId="6" fillId="0" borderId="33" xfId="0" applyNumberFormat="1" applyFont="1" applyFill="1" applyBorder="1">
      <alignment vertical="center"/>
    </xf>
    <xf numFmtId="181" fontId="6" fillId="0" borderId="35" xfId="0" applyNumberFormat="1" applyFont="1" applyFill="1" applyBorder="1">
      <alignment vertical="center"/>
    </xf>
    <xf numFmtId="180" fontId="6" fillId="0" borderId="33" xfId="0" applyNumberFormat="1" applyFont="1" applyFill="1" applyBorder="1">
      <alignment vertical="center"/>
    </xf>
    <xf numFmtId="0" fontId="13" fillId="0" borderId="34" xfId="0" applyFont="1" applyFill="1" applyBorder="1" applyAlignment="1">
      <alignment horizontal="center" vertical="center" wrapText="1"/>
    </xf>
    <xf numFmtId="0" fontId="0" fillId="0" borderId="33" xfId="0" applyFont="1" applyFill="1" applyBorder="1">
      <alignment vertical="center"/>
    </xf>
    <xf numFmtId="176" fontId="0" fillId="0" borderId="33" xfId="0" applyNumberFormat="1" applyFont="1" applyFill="1" applyBorder="1">
      <alignment vertical="center"/>
    </xf>
    <xf numFmtId="177" fontId="0" fillId="0" borderId="33" xfId="0" applyNumberFormat="1" applyFont="1" applyFill="1" applyBorder="1">
      <alignment vertical="center"/>
    </xf>
    <xf numFmtId="182" fontId="0" fillId="0" borderId="33" xfId="0" applyNumberFormat="1" applyFont="1" applyFill="1" applyBorder="1">
      <alignment vertical="center"/>
    </xf>
    <xf numFmtId="177" fontId="0" fillId="0" borderId="33" xfId="0" applyNumberFormat="1" applyFont="1" applyFill="1" applyBorder="1" applyAlignment="1">
      <alignment horizontal="center" vertical="center"/>
    </xf>
    <xf numFmtId="181" fontId="0" fillId="0" borderId="35" xfId="0" applyNumberFormat="1" applyFont="1" applyFill="1" applyBorder="1">
      <alignment vertical="center"/>
    </xf>
    <xf numFmtId="180" fontId="0" fillId="0" borderId="33" xfId="0" applyNumberFormat="1" applyFont="1" applyFill="1" applyBorder="1">
      <alignment vertical="center"/>
    </xf>
    <xf numFmtId="0" fontId="0" fillId="0" borderId="0" xfId="0" applyFont="1" applyFill="1" applyBorder="1" applyAlignment="1">
      <alignment horizontal="left" vertical="top" wrapText="1"/>
    </xf>
    <xf numFmtId="0" fontId="0" fillId="0" borderId="0" xfId="0" applyFont="1" applyFill="1">
      <alignment vertical="center"/>
    </xf>
    <xf numFmtId="0" fontId="12" fillId="0" borderId="32" xfId="0" applyFont="1" applyFill="1" applyBorder="1" applyAlignment="1">
      <alignment horizontal="center" vertical="center" wrapText="1"/>
    </xf>
    <xf numFmtId="0" fontId="12" fillId="0" borderId="33" xfId="0" applyFont="1" applyFill="1" applyBorder="1" applyAlignment="1">
      <alignment horizontal="center" vertical="center" wrapText="1"/>
    </xf>
    <xf numFmtId="0" fontId="3" fillId="0" borderId="29" xfId="0" applyFont="1" applyFill="1" applyBorder="1" applyAlignment="1">
      <alignment horizontal="center" vertical="center" wrapText="1"/>
    </xf>
    <xf numFmtId="184" fontId="8" fillId="0" borderId="33" xfId="0" applyNumberFormat="1" applyFont="1" applyFill="1" applyBorder="1" applyAlignment="1">
      <alignment horizontal="right" vertical="center"/>
    </xf>
    <xf numFmtId="179" fontId="8" fillId="0" borderId="33" xfId="0" applyNumberFormat="1" applyFont="1" applyFill="1" applyBorder="1" applyAlignment="1">
      <alignment horizontal="right" vertical="center"/>
    </xf>
    <xf numFmtId="176" fontId="8" fillId="0" borderId="33" xfId="0" applyNumberFormat="1" applyFont="1" applyFill="1" applyBorder="1" applyAlignment="1">
      <alignment horizontal="right" vertical="center"/>
    </xf>
    <xf numFmtId="178" fontId="14" fillId="0" borderId="33" xfId="0" applyNumberFormat="1" applyFont="1" applyFill="1" applyBorder="1" applyAlignment="1">
      <alignment horizontal="right" vertical="center"/>
    </xf>
    <xf numFmtId="177" fontId="14" fillId="0" borderId="33" xfId="0" applyNumberFormat="1" applyFont="1" applyFill="1" applyBorder="1" applyAlignment="1">
      <alignment horizontal="right" vertical="center"/>
    </xf>
    <xf numFmtId="180" fontId="0" fillId="0" borderId="33" xfId="0" applyNumberFormat="1" applyFill="1" applyBorder="1" applyAlignment="1">
      <alignment horizontal="right" vertical="center"/>
    </xf>
    <xf numFmtId="188" fontId="6" fillId="0" borderId="33" xfId="0" applyNumberFormat="1" applyFont="1" applyFill="1" applyBorder="1">
      <alignment vertical="center"/>
    </xf>
    <xf numFmtId="178" fontId="8" fillId="0" borderId="33" xfId="0" applyNumberFormat="1" applyFont="1" applyFill="1" applyBorder="1">
      <alignment vertical="center"/>
    </xf>
    <xf numFmtId="179" fontId="6" fillId="0" borderId="33" xfId="0" applyNumberFormat="1" applyFont="1" applyFill="1" applyBorder="1" applyAlignment="1">
      <alignment horizontal="right" vertical="center"/>
    </xf>
    <xf numFmtId="176" fontId="6" fillId="0" borderId="33" xfId="0" applyNumberFormat="1" applyFont="1" applyFill="1" applyBorder="1" applyAlignment="1">
      <alignment horizontal="right" vertical="center"/>
    </xf>
    <xf numFmtId="180" fontId="6" fillId="0" borderId="33" xfId="0" applyNumberFormat="1" applyFont="1" applyFill="1" applyBorder="1" applyAlignment="1">
      <alignment horizontal="right" vertical="center"/>
    </xf>
    <xf numFmtId="178" fontId="0" fillId="0" borderId="33" xfId="0" applyNumberFormat="1" applyFill="1" applyBorder="1" applyAlignment="1">
      <alignment horizontal="right" vertical="center"/>
    </xf>
    <xf numFmtId="178" fontId="6" fillId="0" borderId="33" xfId="0" applyNumberFormat="1" applyFont="1" applyFill="1" applyBorder="1">
      <alignment vertical="center"/>
    </xf>
    <xf numFmtId="178" fontId="6" fillId="0" borderId="33" xfId="0" applyNumberFormat="1" applyFont="1" applyFill="1" applyBorder="1" applyAlignment="1">
      <alignment horizontal="right" vertical="center"/>
    </xf>
    <xf numFmtId="0" fontId="6" fillId="0" borderId="33" xfId="0" applyFont="1" applyFill="1" applyBorder="1" applyAlignment="1">
      <alignment horizontal="right" vertical="center"/>
    </xf>
    <xf numFmtId="178" fontId="0" fillId="0" borderId="33" xfId="0" applyNumberFormat="1" applyFont="1" applyFill="1" applyBorder="1">
      <alignment vertical="center"/>
    </xf>
    <xf numFmtId="178" fontId="0" fillId="0" borderId="33" xfId="0" applyNumberFormat="1" applyFont="1" applyFill="1" applyBorder="1" applyAlignment="1">
      <alignment horizontal="right" vertical="center"/>
    </xf>
    <xf numFmtId="0" fontId="0" fillId="0" borderId="33" xfId="0" applyFont="1" applyFill="1" applyBorder="1" applyAlignment="1">
      <alignment horizontal="right" vertical="center"/>
    </xf>
    <xf numFmtId="179" fontId="0" fillId="0" borderId="33" xfId="0" applyNumberFormat="1" applyFont="1" applyFill="1" applyBorder="1" applyAlignment="1">
      <alignment horizontal="right" vertical="center"/>
    </xf>
    <xf numFmtId="184" fontId="0" fillId="0" borderId="33" xfId="0" applyNumberFormat="1" applyFont="1" applyFill="1" applyBorder="1" applyAlignment="1">
      <alignment horizontal="right" vertical="center"/>
    </xf>
    <xf numFmtId="177" fontId="0" fillId="0" borderId="33" xfId="0" applyNumberFormat="1" applyFont="1" applyFill="1" applyBorder="1" applyAlignment="1">
      <alignment horizontal="right" vertical="center"/>
    </xf>
    <xf numFmtId="176" fontId="0" fillId="0" borderId="33" xfId="0" applyNumberFormat="1" applyFont="1" applyFill="1" applyBorder="1" applyAlignment="1">
      <alignment horizontal="right" vertical="center"/>
    </xf>
    <xf numFmtId="180" fontId="0" fillId="0" borderId="33" xfId="0" applyNumberFormat="1" applyFont="1" applyFill="1" applyBorder="1" applyAlignment="1">
      <alignment horizontal="right" vertical="center"/>
    </xf>
    <xf numFmtId="177" fontId="6" fillId="0" borderId="33" xfId="0" applyNumberFormat="1" applyFont="1" applyFill="1" applyBorder="1" applyAlignment="1">
      <alignment horizontal="right" vertical="center"/>
    </xf>
    <xf numFmtId="177" fontId="8" fillId="0" borderId="33" xfId="0" applyNumberFormat="1" applyFont="1" applyFill="1" applyBorder="1" applyAlignment="1">
      <alignment horizontal="right" vertical="center"/>
    </xf>
    <xf numFmtId="178" fontId="8" fillId="0" borderId="33" xfId="0" applyNumberFormat="1" applyFont="1" applyFill="1" applyBorder="1" applyAlignment="1">
      <alignment horizontal="right" vertical="center"/>
    </xf>
    <xf numFmtId="0" fontId="0" fillId="2" borderId="3" xfId="0" applyFill="1" applyBorder="1" applyAlignment="1">
      <alignment vertical="center"/>
    </xf>
    <xf numFmtId="0" fontId="0" fillId="2" borderId="4" xfId="0" applyFill="1" applyBorder="1" applyAlignment="1">
      <alignment vertical="center"/>
    </xf>
    <xf numFmtId="0" fontId="0" fillId="2" borderId="2" xfId="0" applyFill="1" applyBorder="1" applyAlignment="1">
      <alignment vertical="center"/>
    </xf>
    <xf numFmtId="178" fontId="0" fillId="0" borderId="5" xfId="0" applyNumberFormat="1" applyFont="1" applyFill="1" applyBorder="1">
      <alignment vertical="center"/>
    </xf>
    <xf numFmtId="189" fontId="0" fillId="0" borderId="5" xfId="0" applyNumberFormat="1" applyFont="1" applyFill="1" applyBorder="1">
      <alignment vertical="center"/>
    </xf>
    <xf numFmtId="184" fontId="0" fillId="0" borderId="35" xfId="0" applyNumberFormat="1" applyFont="1" applyFill="1" applyBorder="1" applyAlignment="1">
      <alignment horizontal="center" vertical="center"/>
    </xf>
    <xf numFmtId="178" fontId="0" fillId="0" borderId="5" xfId="0" applyNumberFormat="1" applyFont="1" applyFill="1" applyBorder="1" applyAlignment="1">
      <alignment horizontal="right" vertical="center"/>
    </xf>
    <xf numFmtId="178" fontId="6" fillId="0" borderId="5" xfId="0" applyNumberFormat="1" applyFont="1" applyFill="1" applyBorder="1" applyAlignment="1">
      <alignment horizontal="right" vertical="center"/>
    </xf>
    <xf numFmtId="179" fontId="0" fillId="0" borderId="5" xfId="0" applyNumberFormat="1" applyFont="1" applyFill="1" applyBorder="1" applyAlignment="1">
      <alignment horizontal="right" vertical="center"/>
    </xf>
    <xf numFmtId="0" fontId="0" fillId="0" borderId="5" xfId="0" applyFont="1" applyFill="1" applyBorder="1" applyAlignment="1">
      <alignment horizontal="right" vertical="center"/>
    </xf>
    <xf numFmtId="177" fontId="0" fillId="0" borderId="5" xfId="0" applyNumberFormat="1" applyFont="1" applyFill="1" applyBorder="1" applyAlignment="1">
      <alignment horizontal="right" vertical="center"/>
    </xf>
    <xf numFmtId="176" fontId="0" fillId="0" borderId="5" xfId="0" applyNumberFormat="1" applyFont="1" applyFill="1" applyBorder="1" applyAlignment="1">
      <alignment horizontal="right" vertical="center"/>
    </xf>
    <xf numFmtId="180" fontId="0" fillId="0" borderId="5" xfId="0" applyNumberFormat="1" applyFont="1" applyFill="1" applyBorder="1" applyAlignment="1">
      <alignment horizontal="right" vertical="center"/>
    </xf>
    <xf numFmtId="0" fontId="0" fillId="0" borderId="34" xfId="0" applyFont="1" applyFill="1" applyBorder="1" applyAlignment="1">
      <alignment horizontal="right" vertical="center"/>
    </xf>
    <xf numFmtId="178" fontId="6" fillId="4" borderId="33" xfId="0" applyNumberFormat="1" applyFont="1" applyFill="1" applyBorder="1">
      <alignment vertical="center"/>
    </xf>
    <xf numFmtId="188" fontId="6" fillId="4" borderId="33" xfId="0" applyNumberFormat="1" applyFont="1" applyFill="1" applyBorder="1">
      <alignment vertical="center"/>
    </xf>
    <xf numFmtId="176" fontId="6" fillId="4" borderId="33" xfId="0" applyNumberFormat="1" applyFont="1" applyFill="1" applyBorder="1">
      <alignment vertical="center"/>
    </xf>
    <xf numFmtId="177" fontId="6" fillId="4" borderId="33" xfId="0" applyNumberFormat="1" applyFont="1" applyFill="1" applyBorder="1">
      <alignment vertical="center"/>
    </xf>
    <xf numFmtId="0" fontId="6" fillId="4" borderId="33" xfId="0" applyFont="1" applyFill="1" applyBorder="1">
      <alignment vertical="center"/>
    </xf>
    <xf numFmtId="178" fontId="6" fillId="4" borderId="33" xfId="0" applyNumberFormat="1" applyFont="1" applyFill="1" applyBorder="1" applyAlignment="1">
      <alignment horizontal="right" vertical="center"/>
    </xf>
    <xf numFmtId="179" fontId="6" fillId="4" borderId="33" xfId="0" applyNumberFormat="1" applyFont="1" applyFill="1" applyBorder="1" applyAlignment="1">
      <alignment horizontal="right" vertical="center"/>
    </xf>
    <xf numFmtId="0" fontId="6" fillId="4" borderId="33" xfId="0" applyFont="1" applyFill="1" applyBorder="1" applyAlignment="1">
      <alignment horizontal="right" vertical="center"/>
    </xf>
    <xf numFmtId="177" fontId="6" fillId="4" borderId="33" xfId="0" applyNumberFormat="1" applyFont="1" applyFill="1" applyBorder="1" applyAlignment="1">
      <alignment horizontal="right" vertical="center"/>
    </xf>
    <xf numFmtId="176" fontId="6" fillId="4" borderId="33" xfId="0" applyNumberFormat="1" applyFont="1" applyFill="1" applyBorder="1" applyAlignment="1">
      <alignment horizontal="right" vertical="center"/>
    </xf>
    <xf numFmtId="180" fontId="6" fillId="4" borderId="33" xfId="0" applyNumberFormat="1" applyFont="1" applyFill="1" applyBorder="1" applyAlignment="1">
      <alignment horizontal="right" vertical="center"/>
    </xf>
    <xf numFmtId="180" fontId="6" fillId="4" borderId="33" xfId="0" applyNumberFormat="1" applyFont="1" applyFill="1" applyBorder="1">
      <alignment vertical="center"/>
    </xf>
    <xf numFmtId="178" fontId="8" fillId="3" borderId="1" xfId="0" applyNumberFormat="1" applyFont="1" applyFill="1" applyBorder="1">
      <alignment vertical="center"/>
    </xf>
    <xf numFmtId="0" fontId="0" fillId="0" borderId="24" xfId="0" applyFill="1" applyBorder="1" applyAlignment="1">
      <alignment horizontal="center" vertical="center"/>
    </xf>
    <xf numFmtId="0" fontId="0" fillId="0" borderId="25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3" fillId="0" borderId="36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0" fillId="0" borderId="20" xfId="0" applyFill="1" applyBorder="1">
      <alignment vertical="center"/>
    </xf>
    <xf numFmtId="0" fontId="0" fillId="0" borderId="18" xfId="0" applyFill="1" applyBorder="1">
      <alignment vertical="center"/>
    </xf>
    <xf numFmtId="0" fontId="0" fillId="0" borderId="5" xfId="0" applyFill="1" applyBorder="1">
      <alignment vertical="center"/>
    </xf>
    <xf numFmtId="181" fontId="0" fillId="0" borderId="20" xfId="0" applyNumberFormat="1" applyFill="1" applyBorder="1">
      <alignment vertical="center"/>
    </xf>
    <xf numFmtId="181" fontId="0" fillId="0" borderId="18" xfId="0" applyNumberFormat="1" applyFill="1" applyBorder="1">
      <alignment vertical="center"/>
    </xf>
    <xf numFmtId="181" fontId="0" fillId="0" borderId="5" xfId="0" applyNumberFormat="1" applyFill="1" applyBorder="1">
      <alignment vertical="center"/>
    </xf>
    <xf numFmtId="181" fontId="6" fillId="0" borderId="20" xfId="0" applyNumberFormat="1" applyFont="1" applyFill="1" applyBorder="1">
      <alignment vertical="center"/>
    </xf>
    <xf numFmtId="185" fontId="0" fillId="0" borderId="18" xfId="0" applyNumberFormat="1" applyFill="1" applyBorder="1">
      <alignment vertical="center"/>
    </xf>
    <xf numFmtId="190" fontId="0" fillId="0" borderId="18" xfId="0" applyNumberFormat="1" applyFill="1" applyBorder="1">
      <alignment vertical="center"/>
    </xf>
    <xf numFmtId="181" fontId="0" fillId="0" borderId="18" xfId="0" applyNumberFormat="1" applyFill="1" applyBorder="1" applyAlignment="1">
      <alignment horizontal="left" vertical="center"/>
    </xf>
    <xf numFmtId="181" fontId="0" fillId="0" borderId="5" xfId="0" applyNumberFormat="1" applyFill="1" applyBorder="1" applyAlignment="1">
      <alignment horizontal="center" vertical="center"/>
    </xf>
    <xf numFmtId="181" fontId="6" fillId="0" borderId="18" xfId="0" applyNumberFormat="1" applyFont="1" applyFill="1" applyBorder="1">
      <alignment vertical="center"/>
    </xf>
    <xf numFmtId="181" fontId="6" fillId="0" borderId="5" xfId="0" applyNumberFormat="1" applyFont="1" applyFill="1" applyBorder="1">
      <alignment vertical="center"/>
    </xf>
    <xf numFmtId="178" fontId="0" fillId="4" borderId="33" xfId="0" applyNumberFormat="1" applyFont="1" applyFill="1" applyBorder="1">
      <alignment vertical="center"/>
    </xf>
    <xf numFmtId="177" fontId="0" fillId="4" borderId="33" xfId="0" applyNumberFormat="1" applyFont="1" applyFill="1" applyBorder="1">
      <alignment vertical="center"/>
    </xf>
    <xf numFmtId="180" fontId="0" fillId="4" borderId="33" xfId="0" applyNumberFormat="1" applyFont="1" applyFill="1" applyBorder="1">
      <alignment vertical="center"/>
    </xf>
    <xf numFmtId="0" fontId="0" fillId="4" borderId="33" xfId="0" applyFont="1" applyFill="1" applyBorder="1" applyAlignment="1">
      <alignment horizontal="right" vertical="center"/>
    </xf>
    <xf numFmtId="181" fontId="0" fillId="4" borderId="33" xfId="2" applyNumberFormat="1" applyFont="1" applyFill="1" applyBorder="1">
      <alignment vertical="center"/>
    </xf>
    <xf numFmtId="176" fontId="0" fillId="4" borderId="33" xfId="0" applyNumberFormat="1" applyFont="1" applyFill="1" applyBorder="1">
      <alignment vertical="center"/>
    </xf>
    <xf numFmtId="180" fontId="0" fillId="4" borderId="1" xfId="0" applyNumberFormat="1" applyFill="1" applyBorder="1" applyAlignment="1">
      <alignment horizontal="right" vertical="center"/>
    </xf>
    <xf numFmtId="180" fontId="0" fillId="4" borderId="33" xfId="0" applyNumberFormat="1" applyFill="1" applyBorder="1" applyAlignment="1">
      <alignment horizontal="right" vertical="center"/>
    </xf>
    <xf numFmtId="180" fontId="0" fillId="4" borderId="33" xfId="0" applyNumberFormat="1" applyFont="1" applyFill="1" applyBorder="1" applyAlignment="1">
      <alignment horizontal="right" vertical="center"/>
    </xf>
    <xf numFmtId="177" fontId="0" fillId="4" borderId="33" xfId="0" applyNumberFormat="1" applyFill="1" applyBorder="1" applyAlignment="1">
      <alignment horizontal="right" vertical="center"/>
    </xf>
    <xf numFmtId="177" fontId="8" fillId="4" borderId="33" xfId="0" applyNumberFormat="1" applyFont="1" applyFill="1" applyBorder="1" applyAlignment="1">
      <alignment horizontal="right" vertical="center"/>
    </xf>
    <xf numFmtId="177" fontId="0" fillId="4" borderId="33" xfId="0" applyNumberFormat="1" applyFont="1" applyFill="1" applyBorder="1" applyAlignment="1">
      <alignment horizontal="right" vertical="center"/>
    </xf>
    <xf numFmtId="176" fontId="0" fillId="4" borderId="33" xfId="0" applyNumberFormat="1" applyFont="1" applyFill="1" applyBorder="1" applyAlignment="1">
      <alignment horizontal="right" vertical="center"/>
    </xf>
    <xf numFmtId="176" fontId="0" fillId="4" borderId="33" xfId="0" applyNumberFormat="1" applyFill="1" applyBorder="1" applyAlignment="1">
      <alignment horizontal="right" vertical="center"/>
    </xf>
    <xf numFmtId="176" fontId="8" fillId="4" borderId="33" xfId="0" applyNumberFormat="1" applyFont="1" applyFill="1" applyBorder="1" applyAlignment="1">
      <alignment horizontal="right" vertical="center"/>
    </xf>
    <xf numFmtId="178" fontId="0" fillId="4" borderId="33" xfId="0" applyNumberFormat="1" applyFont="1" applyFill="1" applyBorder="1" applyAlignment="1">
      <alignment horizontal="right" vertical="center"/>
    </xf>
    <xf numFmtId="178" fontId="8" fillId="4" borderId="33" xfId="0" applyNumberFormat="1" applyFont="1" applyFill="1" applyBorder="1" applyAlignment="1">
      <alignment horizontal="right" vertical="center"/>
    </xf>
    <xf numFmtId="179" fontId="0" fillId="4" borderId="33" xfId="0" applyNumberFormat="1" applyFont="1" applyFill="1" applyBorder="1" applyAlignment="1">
      <alignment horizontal="right" vertical="center"/>
    </xf>
    <xf numFmtId="179" fontId="8" fillId="4" borderId="33" xfId="0" applyNumberFormat="1" applyFont="1" applyFill="1" applyBorder="1" applyAlignment="1">
      <alignment horizontal="right" vertical="center"/>
    </xf>
    <xf numFmtId="178" fontId="0" fillId="4" borderId="33" xfId="0" applyNumberFormat="1" applyFill="1" applyBorder="1" applyAlignment="1">
      <alignment horizontal="right" vertical="center"/>
    </xf>
    <xf numFmtId="0" fontId="3" fillId="4" borderId="28" xfId="0" applyFont="1" applyFill="1" applyBorder="1" applyAlignment="1">
      <alignment horizontal="center" vertical="center" wrapText="1"/>
    </xf>
    <xf numFmtId="0" fontId="12" fillId="4" borderId="33" xfId="0" applyFont="1" applyFill="1" applyBorder="1" applyAlignment="1">
      <alignment horizontal="center" vertical="center" wrapText="1"/>
    </xf>
    <xf numFmtId="0" fontId="13" fillId="4" borderId="34" xfId="0" applyFont="1" applyFill="1" applyBorder="1" applyAlignment="1">
      <alignment horizontal="center" vertical="center" wrapText="1"/>
    </xf>
    <xf numFmtId="182" fontId="0" fillId="4" borderId="33" xfId="0" applyNumberFormat="1" applyFont="1" applyFill="1" applyBorder="1" applyAlignment="1">
      <alignment horizontal="center" vertical="center"/>
    </xf>
    <xf numFmtId="0" fontId="0" fillId="4" borderId="33" xfId="0" applyFont="1" applyFill="1" applyBorder="1">
      <alignment vertical="center"/>
    </xf>
    <xf numFmtId="184" fontId="8" fillId="4" borderId="33" xfId="0" applyNumberFormat="1" applyFont="1" applyFill="1" applyBorder="1" applyAlignment="1">
      <alignment horizontal="right" vertical="center"/>
    </xf>
    <xf numFmtId="184" fontId="15" fillId="4" borderId="33" xfId="0" applyNumberFormat="1" applyFont="1" applyFill="1" applyBorder="1" applyAlignment="1">
      <alignment horizontal="right" vertical="center"/>
    </xf>
    <xf numFmtId="177" fontId="0" fillId="4" borderId="1" xfId="0" applyNumberFormat="1" applyFill="1" applyBorder="1" applyAlignment="1">
      <alignment horizontal="center" vertical="center"/>
    </xf>
    <xf numFmtId="181" fontId="6" fillId="4" borderId="33" xfId="0" applyNumberFormat="1" applyFont="1" applyFill="1" applyBorder="1">
      <alignment vertical="center"/>
    </xf>
    <xf numFmtId="181" fontId="0" fillId="4" borderId="33" xfId="0" applyNumberFormat="1" applyFont="1" applyFill="1" applyBorder="1">
      <alignment vertical="center"/>
    </xf>
    <xf numFmtId="189" fontId="0" fillId="4" borderId="33" xfId="0" applyNumberFormat="1" applyFont="1" applyFill="1" applyBorder="1">
      <alignment vertical="center"/>
    </xf>
    <xf numFmtId="181" fontId="0" fillId="2" borderId="5" xfId="0" applyNumberFormat="1" applyFill="1" applyBorder="1">
      <alignment vertical="center"/>
    </xf>
    <xf numFmtId="181" fontId="0" fillId="2" borderId="18" xfId="0" applyNumberFormat="1" applyFill="1" applyBorder="1">
      <alignment vertical="center"/>
    </xf>
    <xf numFmtId="0" fontId="0" fillId="2" borderId="0" xfId="0" applyFill="1">
      <alignment vertical="center"/>
    </xf>
    <xf numFmtId="181" fontId="0" fillId="2" borderId="18" xfId="0" applyNumberFormat="1" applyFill="1" applyBorder="1" applyAlignment="1">
      <alignment horizontal="left" vertical="center"/>
    </xf>
    <xf numFmtId="181" fontId="0" fillId="2" borderId="5" xfId="0" applyNumberFormat="1" applyFill="1" applyBorder="1" applyAlignment="1">
      <alignment horizontal="center" vertical="center"/>
    </xf>
    <xf numFmtId="0" fontId="3" fillId="0" borderId="37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4" borderId="33" xfId="0" applyFont="1" applyFill="1" applyBorder="1" applyAlignment="1">
      <alignment horizontal="center" vertical="center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181" fontId="0" fillId="0" borderId="4" xfId="0" applyNumberFormat="1" applyFill="1" applyBorder="1" applyAlignment="1">
      <alignment horizontal="center" vertical="center"/>
    </xf>
    <xf numFmtId="0" fontId="0" fillId="0" borderId="0" xfId="0" applyBorder="1" applyAlignment="1">
      <alignment horizontal="left" vertical="top" wrapText="1"/>
    </xf>
    <xf numFmtId="0" fontId="0" fillId="0" borderId="0" xfId="0" applyFill="1" applyBorder="1" applyAlignment="1">
      <alignment horizontal="left" vertical="top" wrapText="1"/>
    </xf>
    <xf numFmtId="0" fontId="3" fillId="0" borderId="38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85" fontId="0" fillId="0" borderId="1" xfId="0" applyNumberFormat="1" applyFill="1" applyBorder="1">
      <alignment vertical="center"/>
    </xf>
    <xf numFmtId="0" fontId="0" fillId="2" borderId="0" xfId="0" applyFill="1" applyBorder="1">
      <alignment vertical="center"/>
    </xf>
    <xf numFmtId="190" fontId="0" fillId="0" borderId="1" xfId="0" applyNumberFormat="1" applyFill="1" applyBorder="1">
      <alignment vertical="center"/>
    </xf>
    <xf numFmtId="0" fontId="0" fillId="0" borderId="0" xfId="0" applyFill="1" applyBorder="1">
      <alignment vertical="center"/>
    </xf>
    <xf numFmtId="181" fontId="6" fillId="0" borderId="1" xfId="0" applyNumberFormat="1" applyFont="1" applyFill="1" applyBorder="1">
      <alignment vertical="center"/>
    </xf>
    <xf numFmtId="0" fontId="6" fillId="0" borderId="45" xfId="0" applyFont="1" applyFill="1" applyBorder="1" applyAlignment="1">
      <alignment horizontal="right" vertical="center"/>
    </xf>
    <xf numFmtId="181" fontId="0" fillId="0" borderId="49" xfId="0" applyNumberFormat="1" applyFill="1" applyBorder="1">
      <alignment vertical="center"/>
    </xf>
    <xf numFmtId="181" fontId="0" fillId="0" borderId="44" xfId="0" applyNumberFormat="1" applyFill="1" applyBorder="1">
      <alignment vertical="center"/>
    </xf>
    <xf numFmtId="181" fontId="0" fillId="0" borderId="50" xfId="0" applyNumberFormat="1" applyFill="1" applyBorder="1">
      <alignment vertical="center"/>
    </xf>
    <xf numFmtId="185" fontId="0" fillId="0" borderId="46" xfId="0" applyNumberFormat="1" applyFill="1" applyBorder="1">
      <alignment vertical="center"/>
    </xf>
    <xf numFmtId="0" fontId="6" fillId="0" borderId="13" xfId="0" applyFont="1" applyFill="1" applyBorder="1" applyAlignment="1">
      <alignment horizontal="left" vertical="center"/>
    </xf>
    <xf numFmtId="0" fontId="6" fillId="0" borderId="14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12" fillId="0" borderId="34" xfId="0" applyFont="1" applyFill="1" applyBorder="1" applyAlignment="1">
      <alignment horizontal="center" vertical="center" wrapText="1"/>
    </xf>
    <xf numFmtId="0" fontId="12" fillId="4" borderId="34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left" vertical="center"/>
    </xf>
    <xf numFmtId="0" fontId="6" fillId="0" borderId="4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vertical="center"/>
    </xf>
    <xf numFmtId="0" fontId="6" fillId="0" borderId="3" xfId="0" applyFont="1" applyFill="1" applyBorder="1" applyAlignment="1">
      <alignment vertical="center"/>
    </xf>
    <xf numFmtId="0" fontId="6" fillId="0" borderId="5" xfId="0" applyFont="1" applyFill="1" applyBorder="1" applyAlignment="1">
      <alignment vertical="center"/>
    </xf>
    <xf numFmtId="0" fontId="6" fillId="0" borderId="18" xfId="0" applyFont="1" applyFill="1" applyBorder="1" applyAlignment="1">
      <alignment vertical="center"/>
    </xf>
    <xf numFmtId="178" fontId="6" fillId="0" borderId="1" xfId="0" applyNumberFormat="1" applyFont="1" applyFill="1" applyBorder="1">
      <alignment vertical="center"/>
    </xf>
    <xf numFmtId="178" fontId="6" fillId="0" borderId="5" xfId="0" applyNumberFormat="1" applyFont="1" applyFill="1" applyBorder="1">
      <alignment vertical="center"/>
    </xf>
    <xf numFmtId="0" fontId="6" fillId="0" borderId="4" xfId="0" applyFont="1" applyFill="1" applyBorder="1" applyAlignment="1">
      <alignment vertical="center"/>
    </xf>
    <xf numFmtId="188" fontId="6" fillId="0" borderId="1" xfId="0" applyNumberFormat="1" applyFont="1" applyFill="1" applyBorder="1">
      <alignment vertical="center"/>
    </xf>
    <xf numFmtId="189" fontId="6" fillId="0" borderId="5" xfId="0" applyNumberFormat="1" applyFont="1" applyFill="1" applyBorder="1">
      <alignment vertical="center"/>
    </xf>
    <xf numFmtId="0" fontId="6" fillId="0" borderId="3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21" xfId="0" applyFont="1" applyBorder="1" applyAlignment="1">
      <alignment horizontal="center" vertical="center"/>
    </xf>
    <xf numFmtId="182" fontId="6" fillId="0" borderId="6" xfId="0" applyNumberFormat="1" applyFont="1" applyBorder="1">
      <alignment vertical="center"/>
    </xf>
    <xf numFmtId="182" fontId="6" fillId="0" borderId="18" xfId="0" applyNumberFormat="1" applyFont="1" applyBorder="1">
      <alignment vertical="center"/>
    </xf>
    <xf numFmtId="182" fontId="6" fillId="0" borderId="33" xfId="0" applyNumberFormat="1" applyFont="1" applyFill="1" applyBorder="1">
      <alignment vertical="center"/>
    </xf>
    <xf numFmtId="182" fontId="6" fillId="4" borderId="33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vertical="center"/>
    </xf>
    <xf numFmtId="0" fontId="6" fillId="2" borderId="4" xfId="0" applyFont="1" applyFill="1" applyBorder="1" applyAlignment="1">
      <alignment vertical="center"/>
    </xf>
    <xf numFmtId="0" fontId="6" fillId="2" borderId="2" xfId="0" applyFont="1" applyFill="1" applyBorder="1" applyAlignment="1">
      <alignment vertical="center"/>
    </xf>
    <xf numFmtId="176" fontId="6" fillId="0" borderId="6" xfId="0" applyNumberFormat="1" applyFont="1" applyBorder="1">
      <alignment vertical="center"/>
    </xf>
    <xf numFmtId="176" fontId="6" fillId="0" borderId="18" xfId="0" applyNumberFormat="1" applyFont="1" applyBorder="1">
      <alignment vertical="center"/>
    </xf>
    <xf numFmtId="0" fontId="6" fillId="0" borderId="6" xfId="0" applyFont="1" applyBorder="1">
      <alignment vertical="center"/>
    </xf>
    <xf numFmtId="0" fontId="6" fillId="0" borderId="18" xfId="0" applyFont="1" applyBorder="1">
      <alignment vertical="center"/>
    </xf>
    <xf numFmtId="184" fontId="6" fillId="0" borderId="6" xfId="0" applyNumberFormat="1" applyFont="1" applyFill="1" applyBorder="1" applyAlignment="1">
      <alignment horizontal="right" vertical="center"/>
    </xf>
    <xf numFmtId="184" fontId="6" fillId="0" borderId="18" xfId="0" applyNumberFormat="1" applyFont="1" applyFill="1" applyBorder="1" applyAlignment="1">
      <alignment horizontal="right" vertical="center"/>
    </xf>
    <xf numFmtId="184" fontId="6" fillId="0" borderId="33" xfId="0" applyNumberFormat="1" applyFont="1" applyFill="1" applyBorder="1" applyAlignment="1">
      <alignment horizontal="right" vertical="center"/>
    </xf>
    <xf numFmtId="184" fontId="6" fillId="4" borderId="33" xfId="0" applyNumberFormat="1" applyFont="1" applyFill="1" applyBorder="1" applyAlignment="1">
      <alignment horizontal="right" vertical="center"/>
    </xf>
    <xf numFmtId="182" fontId="6" fillId="0" borderId="18" xfId="0" applyNumberFormat="1" applyFont="1" applyFill="1" applyBorder="1" applyAlignment="1">
      <alignment horizontal="right" vertical="center"/>
    </xf>
    <xf numFmtId="184" fontId="6" fillId="0" borderId="35" xfId="0" applyNumberFormat="1" applyFont="1" applyFill="1" applyBorder="1" applyAlignment="1">
      <alignment horizontal="center" vertical="center"/>
    </xf>
    <xf numFmtId="181" fontId="6" fillId="4" borderId="33" xfId="0" applyNumberFormat="1" applyFont="1" applyFill="1" applyBorder="1" applyAlignment="1">
      <alignment horizontal="center" vertical="center"/>
    </xf>
    <xf numFmtId="177" fontId="6" fillId="0" borderId="18" xfId="0" applyNumberFormat="1" applyFont="1" applyBorder="1" applyAlignment="1">
      <alignment horizontal="center" vertical="center"/>
    </xf>
    <xf numFmtId="177" fontId="6" fillId="0" borderId="33" xfId="0" applyNumberFormat="1" applyFont="1" applyFill="1" applyBorder="1" applyAlignment="1">
      <alignment horizontal="center" vertical="center"/>
    </xf>
    <xf numFmtId="177" fontId="6" fillId="4" borderId="1" xfId="0" applyNumberFormat="1" applyFont="1" applyFill="1" applyBorder="1" applyAlignment="1">
      <alignment horizontal="center" vertical="center"/>
    </xf>
    <xf numFmtId="0" fontId="6" fillId="0" borderId="3" xfId="0" applyFont="1" applyBorder="1">
      <alignment vertical="center"/>
    </xf>
    <xf numFmtId="0" fontId="6" fillId="0" borderId="4" xfId="0" applyFont="1" applyBorder="1">
      <alignment vertical="center"/>
    </xf>
    <xf numFmtId="0" fontId="6" fillId="0" borderId="2" xfId="0" applyFont="1" applyBorder="1">
      <alignment vertical="center"/>
    </xf>
    <xf numFmtId="178" fontId="6" fillId="0" borderId="6" xfId="0" applyNumberFormat="1" applyFont="1" applyBorder="1">
      <alignment vertical="center"/>
    </xf>
    <xf numFmtId="178" fontId="6" fillId="0" borderId="18" xfId="0" applyNumberFormat="1" applyFont="1" applyBorder="1">
      <alignment vertical="center"/>
    </xf>
    <xf numFmtId="177" fontId="6" fillId="0" borderId="7" xfId="0" applyNumberFormat="1" applyFont="1" applyBorder="1">
      <alignment vertical="center"/>
    </xf>
    <xf numFmtId="0" fontId="6" fillId="0" borderId="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3" fontId="6" fillId="0" borderId="2" xfId="0" applyNumberFormat="1" applyFont="1" applyBorder="1" applyAlignment="1">
      <alignment vertical="center"/>
    </xf>
    <xf numFmtId="0" fontId="6" fillId="0" borderId="2" xfId="0" applyFont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0" fontId="6" fillId="4" borderId="33" xfId="0" applyFont="1" applyFill="1" applyBorder="1" applyAlignment="1">
      <alignment horizontal="center" vertical="center"/>
    </xf>
    <xf numFmtId="0" fontId="6" fillId="0" borderId="18" xfId="0" applyFont="1" applyBorder="1" applyAlignment="1">
      <alignment horizontal="right" vertical="center"/>
    </xf>
    <xf numFmtId="0" fontId="6" fillId="0" borderId="21" xfId="0" applyFont="1" applyFill="1" applyBorder="1" applyAlignment="1">
      <alignment horizontal="center" vertical="center" wrapText="1"/>
    </xf>
    <xf numFmtId="178" fontId="6" fillId="0" borderId="6" xfId="0" applyNumberFormat="1" applyFont="1" applyFill="1" applyBorder="1" applyAlignment="1">
      <alignment horizontal="right" vertical="center" wrapText="1"/>
    </xf>
    <xf numFmtId="0" fontId="6" fillId="0" borderId="5" xfId="0" applyFont="1" applyFill="1" applyBorder="1" applyAlignment="1">
      <alignment horizontal="left" vertical="center"/>
    </xf>
    <xf numFmtId="0" fontId="6" fillId="0" borderId="18" xfId="0" applyFont="1" applyFill="1" applyBorder="1" applyAlignment="1">
      <alignment horizontal="left" vertical="center"/>
    </xf>
    <xf numFmtId="3" fontId="6" fillId="0" borderId="2" xfId="0" applyNumberFormat="1" applyFont="1" applyFill="1" applyBorder="1" applyAlignment="1">
      <alignment vertical="center"/>
    </xf>
    <xf numFmtId="0" fontId="6" fillId="0" borderId="2" xfId="0" applyFont="1" applyFill="1" applyBorder="1" applyAlignment="1">
      <alignment horizontal="left" vertical="center"/>
    </xf>
    <xf numFmtId="178" fontId="18" fillId="0" borderId="33" xfId="0" applyNumberFormat="1" applyFont="1" applyFill="1" applyBorder="1" applyAlignment="1">
      <alignment horizontal="right" vertical="center"/>
    </xf>
    <xf numFmtId="0" fontId="6" fillId="0" borderId="6" xfId="0" applyFont="1" applyFill="1" applyBorder="1" applyAlignment="1">
      <alignment horizontal="right" vertical="center"/>
    </xf>
    <xf numFmtId="0" fontId="6" fillId="0" borderId="18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right" vertical="center"/>
    </xf>
    <xf numFmtId="179" fontId="6" fillId="0" borderId="6" xfId="0" applyNumberFormat="1" applyFont="1" applyFill="1" applyBorder="1" applyAlignment="1">
      <alignment horizontal="right" vertical="center"/>
    </xf>
    <xf numFmtId="179" fontId="6" fillId="0" borderId="18" xfId="0" applyNumberFormat="1" applyFont="1" applyFill="1" applyBorder="1" applyAlignment="1">
      <alignment horizontal="right" vertical="center"/>
    </xf>
    <xf numFmtId="179" fontId="6" fillId="0" borderId="5" xfId="0" applyNumberFormat="1" applyFont="1" applyFill="1" applyBorder="1" applyAlignment="1">
      <alignment horizontal="right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Border="1">
      <alignment vertical="center"/>
    </xf>
    <xf numFmtId="0" fontId="6" fillId="0" borderId="5" xfId="0" applyFont="1" applyFill="1" applyBorder="1" applyAlignment="1">
      <alignment horizontal="right" vertical="center"/>
    </xf>
    <xf numFmtId="177" fontId="6" fillId="0" borderId="6" xfId="0" applyNumberFormat="1" applyFont="1" applyFill="1" applyBorder="1" applyAlignment="1">
      <alignment horizontal="right" vertical="center"/>
    </xf>
    <xf numFmtId="177" fontId="6" fillId="0" borderId="18" xfId="0" applyNumberFormat="1" applyFont="1" applyFill="1" applyBorder="1" applyAlignment="1">
      <alignment horizontal="right" vertical="center"/>
    </xf>
    <xf numFmtId="177" fontId="6" fillId="0" borderId="5" xfId="0" applyNumberFormat="1" applyFont="1" applyFill="1" applyBorder="1" applyAlignment="1">
      <alignment horizontal="right" vertical="center"/>
    </xf>
    <xf numFmtId="177" fontId="18" fillId="0" borderId="33" xfId="0" applyNumberFormat="1" applyFont="1" applyFill="1" applyBorder="1" applyAlignment="1">
      <alignment horizontal="right" vertical="center"/>
    </xf>
    <xf numFmtId="176" fontId="6" fillId="0" borderId="6" xfId="0" applyNumberFormat="1" applyFont="1" applyFill="1" applyBorder="1" applyAlignment="1">
      <alignment horizontal="right" vertical="center"/>
    </xf>
    <xf numFmtId="176" fontId="6" fillId="0" borderId="18" xfId="0" applyNumberFormat="1" applyFont="1" applyFill="1" applyBorder="1" applyAlignment="1">
      <alignment horizontal="right" vertical="center"/>
    </xf>
    <xf numFmtId="176" fontId="6" fillId="0" borderId="1" xfId="0" applyNumberFormat="1" applyFont="1" applyFill="1" applyBorder="1" applyAlignment="1">
      <alignment horizontal="right" vertical="center"/>
    </xf>
    <xf numFmtId="176" fontId="6" fillId="0" borderId="5" xfId="0" applyNumberFormat="1" applyFont="1" applyFill="1" applyBorder="1" applyAlignment="1">
      <alignment horizontal="right" vertical="center"/>
    </xf>
    <xf numFmtId="178" fontId="6" fillId="3" borderId="1" xfId="0" applyNumberFormat="1" applyFont="1" applyFill="1" applyBorder="1">
      <alignment vertical="center"/>
    </xf>
    <xf numFmtId="0" fontId="6" fillId="0" borderId="3" xfId="0" applyFont="1" applyFill="1" applyBorder="1">
      <alignment vertical="center"/>
    </xf>
    <xf numFmtId="0" fontId="6" fillId="0" borderId="4" xfId="0" applyFont="1" applyFill="1" applyBorder="1">
      <alignment vertical="center"/>
    </xf>
    <xf numFmtId="0" fontId="6" fillId="0" borderId="2" xfId="0" applyFont="1" applyFill="1" applyBorder="1">
      <alignment vertical="center"/>
    </xf>
    <xf numFmtId="0" fontId="6" fillId="4" borderId="51" xfId="0" applyFont="1" applyFill="1" applyBorder="1">
      <alignment vertical="center"/>
    </xf>
    <xf numFmtId="0" fontId="6" fillId="4" borderId="52" xfId="0" applyFont="1" applyFill="1" applyBorder="1">
      <alignment vertical="center"/>
    </xf>
    <xf numFmtId="191" fontId="6" fillId="4" borderId="33" xfId="0" applyNumberFormat="1" applyFont="1" applyFill="1" applyBorder="1">
      <alignment vertical="center"/>
    </xf>
    <xf numFmtId="0" fontId="6" fillId="0" borderId="4" xfId="0" applyFont="1" applyFill="1" applyBorder="1" applyAlignment="1">
      <alignment horizontal="center" vertical="center"/>
    </xf>
    <xf numFmtId="180" fontId="6" fillId="0" borderId="6" xfId="0" applyNumberFormat="1" applyFont="1" applyFill="1" applyBorder="1" applyAlignment="1">
      <alignment horizontal="right" vertical="center"/>
    </xf>
    <xf numFmtId="180" fontId="6" fillId="0" borderId="18" xfId="0" applyNumberFormat="1" applyFont="1" applyFill="1" applyBorder="1" applyAlignment="1">
      <alignment horizontal="right" vertical="center"/>
    </xf>
    <xf numFmtId="180" fontId="6" fillId="0" borderId="1" xfId="0" applyNumberFormat="1" applyFont="1" applyFill="1" applyBorder="1" applyAlignment="1">
      <alignment horizontal="right" vertical="center"/>
    </xf>
    <xf numFmtId="180" fontId="6" fillId="0" borderId="5" xfId="0" applyNumberFormat="1" applyFont="1" applyFill="1" applyBorder="1" applyAlignment="1">
      <alignment horizontal="right" vertical="center"/>
    </xf>
    <xf numFmtId="180" fontId="6" fillId="4" borderId="1" xfId="0" applyNumberFormat="1" applyFont="1" applyFill="1" applyBorder="1" applyAlignment="1">
      <alignment horizontal="right" vertical="center"/>
    </xf>
    <xf numFmtId="180" fontId="6" fillId="0" borderId="6" xfId="0" applyNumberFormat="1" applyFont="1" applyBorder="1">
      <alignment vertical="center"/>
    </xf>
    <xf numFmtId="180" fontId="6" fillId="0" borderId="18" xfId="0" applyNumberFormat="1" applyFont="1" applyBorder="1">
      <alignment vertical="center"/>
    </xf>
    <xf numFmtId="180" fontId="6" fillId="0" borderId="1" xfId="0" applyNumberFormat="1" applyFont="1" applyFill="1" applyBorder="1">
      <alignment vertical="center"/>
    </xf>
    <xf numFmtId="181" fontId="6" fillId="0" borderId="1" xfId="2" applyNumberFormat="1" applyFont="1" applyFill="1" applyBorder="1">
      <alignment vertical="center"/>
    </xf>
    <xf numFmtId="181" fontId="6" fillId="0" borderId="33" xfId="2" applyNumberFormat="1" applyFont="1" applyFill="1" applyBorder="1">
      <alignment vertical="center"/>
    </xf>
    <xf numFmtId="181" fontId="6" fillId="4" borderId="33" xfId="2" applyNumberFormat="1" applyFont="1" applyFill="1" applyBorder="1">
      <alignment vertical="center"/>
    </xf>
    <xf numFmtId="0" fontId="6" fillId="0" borderId="23" xfId="0" applyFont="1" applyBorder="1" applyAlignment="1">
      <alignment horizontal="center" vertical="center"/>
    </xf>
    <xf numFmtId="189" fontId="6" fillId="4" borderId="33" xfId="0" applyNumberFormat="1" applyFont="1" applyFill="1" applyBorder="1">
      <alignment vertical="center"/>
    </xf>
    <xf numFmtId="0" fontId="6" fillId="0" borderId="39" xfId="0" applyFont="1" applyFill="1" applyBorder="1">
      <alignment vertical="center"/>
    </xf>
    <xf numFmtId="0" fontId="6" fillId="0" borderId="40" xfId="0" applyFont="1" applyFill="1" applyBorder="1">
      <alignment vertical="center"/>
    </xf>
    <xf numFmtId="0" fontId="6" fillId="0" borderId="41" xfId="0" applyFont="1" applyFill="1" applyBorder="1">
      <alignment vertical="center"/>
    </xf>
    <xf numFmtId="0" fontId="6" fillId="0" borderId="42" xfId="0" applyFont="1" applyFill="1" applyBorder="1" applyAlignment="1">
      <alignment horizontal="center" vertical="center"/>
    </xf>
    <xf numFmtId="0" fontId="6" fillId="0" borderId="43" xfId="0" applyFont="1" applyFill="1" applyBorder="1" applyAlignment="1">
      <alignment horizontal="right" vertical="center"/>
    </xf>
    <xf numFmtId="0" fontId="6" fillId="0" borderId="44" xfId="0" applyFont="1" applyFill="1" applyBorder="1" applyAlignment="1">
      <alignment horizontal="right" vertical="center"/>
    </xf>
    <xf numFmtId="0" fontId="6" fillId="0" borderId="46" xfId="0" applyFont="1" applyFill="1" applyBorder="1" applyAlignment="1">
      <alignment horizontal="right" vertical="center"/>
    </xf>
    <xf numFmtId="0" fontId="6" fillId="0" borderId="47" xfId="0" applyFont="1" applyFill="1" applyBorder="1" applyAlignment="1">
      <alignment horizontal="right" vertical="center"/>
    </xf>
    <xf numFmtId="0" fontId="6" fillId="0" borderId="48" xfId="0" applyFont="1" applyFill="1" applyBorder="1" applyAlignment="1">
      <alignment horizontal="right" vertical="center"/>
    </xf>
    <xf numFmtId="0" fontId="6" fillId="4" borderId="48" xfId="0" applyFont="1" applyFill="1" applyBorder="1" applyAlignment="1">
      <alignment horizontal="right" vertical="center"/>
    </xf>
    <xf numFmtId="181" fontId="0" fillId="0" borderId="27" xfId="0" applyNumberFormat="1" applyFill="1" applyBorder="1" applyAlignment="1">
      <alignment horizontal="center" vertical="center"/>
    </xf>
    <xf numFmtId="177" fontId="6" fillId="0" borderId="23" xfId="0" applyNumberFormat="1" applyFont="1" applyFill="1" applyBorder="1" applyAlignment="1">
      <alignment horizontal="right" vertical="center"/>
    </xf>
    <xf numFmtId="0" fontId="6" fillId="0" borderId="23" xfId="0" applyFont="1" applyFill="1" applyBorder="1">
      <alignment vertical="center"/>
    </xf>
    <xf numFmtId="177" fontId="6" fillId="0" borderId="23" xfId="0" applyNumberFormat="1" applyFont="1" applyFill="1" applyBorder="1">
      <alignment vertical="center"/>
    </xf>
    <xf numFmtId="176" fontId="6" fillId="0" borderId="23" xfId="0" applyNumberFormat="1" applyFont="1" applyFill="1" applyBorder="1">
      <alignment vertical="center"/>
    </xf>
    <xf numFmtId="0" fontId="6" fillId="0" borderId="23" xfId="0" applyFont="1" applyFill="1" applyBorder="1" applyAlignment="1">
      <alignment horizontal="right" vertical="center"/>
    </xf>
    <xf numFmtId="176" fontId="6" fillId="0" borderId="53" xfId="0" applyNumberFormat="1" applyFont="1" applyFill="1" applyBorder="1" applyAlignment="1">
      <alignment horizontal="right" vertical="center"/>
    </xf>
    <xf numFmtId="181" fontId="0" fillId="5" borderId="18" xfId="0" applyNumberFormat="1" applyFill="1" applyBorder="1">
      <alignment vertical="center"/>
    </xf>
    <xf numFmtId="181" fontId="0" fillId="5" borderId="5" xfId="0" applyNumberFormat="1" applyFill="1" applyBorder="1">
      <alignment vertical="center"/>
    </xf>
    <xf numFmtId="0" fontId="0" fillId="5" borderId="0" xfId="0" applyFill="1" applyBorder="1">
      <alignment vertical="center"/>
    </xf>
    <xf numFmtId="181" fontId="0" fillId="5" borderId="44" xfId="0" applyNumberFormat="1" applyFill="1" applyBorder="1">
      <alignment vertical="center"/>
    </xf>
    <xf numFmtId="192" fontId="0" fillId="0" borderId="1" xfId="0" applyNumberFormat="1" applyFill="1" applyBorder="1">
      <alignment vertical="center"/>
    </xf>
    <xf numFmtId="181" fontId="0" fillId="6" borderId="18" xfId="0" applyNumberFormat="1" applyFill="1" applyBorder="1">
      <alignment vertical="center"/>
    </xf>
    <xf numFmtId="0" fontId="0" fillId="6" borderId="0" xfId="0" applyFill="1" applyBorder="1">
      <alignment vertical="center"/>
    </xf>
    <xf numFmtId="181" fontId="0" fillId="6" borderId="5" xfId="0" applyNumberFormat="1" applyFill="1" applyBorder="1">
      <alignment vertical="center"/>
    </xf>
    <xf numFmtId="181" fontId="0" fillId="6" borderId="18" xfId="0" applyNumberFormat="1" applyFill="1" applyBorder="1" applyAlignment="1">
      <alignment horizontal="left" vertical="center"/>
    </xf>
    <xf numFmtId="181" fontId="0" fillId="6" borderId="5" xfId="0" applyNumberFormat="1" applyFill="1" applyBorder="1" applyAlignment="1">
      <alignment horizontal="center" vertical="center"/>
    </xf>
    <xf numFmtId="193" fontId="0" fillId="0" borderId="1" xfId="0" applyNumberFormat="1" applyFill="1" applyBorder="1">
      <alignment vertical="center"/>
    </xf>
    <xf numFmtId="194" fontId="0" fillId="0" borderId="1" xfId="0" applyNumberFormat="1" applyFill="1" applyBorder="1">
      <alignment vertical="center"/>
    </xf>
    <xf numFmtId="195" fontId="0" fillId="0" borderId="1" xfId="0" applyNumberFormat="1" applyFill="1" applyBorder="1">
      <alignment vertical="center"/>
    </xf>
    <xf numFmtId="196" fontId="0" fillId="0" borderId="1" xfId="0" applyNumberFormat="1" applyFill="1" applyBorder="1">
      <alignment vertical="center"/>
    </xf>
    <xf numFmtId="0" fontId="20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0" xfId="0" applyFont="1" applyFill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 wrapText="1"/>
    </xf>
    <xf numFmtId="0" fontId="0" fillId="0" borderId="19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left" vertical="center" wrapText="1"/>
    </xf>
    <xf numFmtId="0" fontId="0" fillId="0" borderId="4" xfId="0" applyFill="1" applyBorder="1" applyAlignment="1">
      <alignment horizontal="left" vertical="center" wrapText="1"/>
    </xf>
    <xf numFmtId="0" fontId="0" fillId="0" borderId="2" xfId="0" applyFill="1" applyBorder="1" applyAlignment="1">
      <alignment horizontal="left" vertical="center" wrapText="1"/>
    </xf>
  </cellXfs>
  <cellStyles count="3">
    <cellStyle name="パーセント" xfId="2" builtinId="5"/>
    <cellStyle name="桁区切り 2" xfId="1"/>
    <cellStyle name="標準" xfId="0" builtinId="0"/>
  </cellStyles>
  <dxfs count="0"/>
  <tableStyles count="0" defaultTableStyle="TableStyleMedium2" defaultPivotStyle="PivotStyleLight16"/>
  <colors>
    <mruColors>
      <color rgb="FFFFCC99"/>
      <color rgb="FFFF99FF"/>
      <color rgb="FFFF00FF"/>
      <color rgb="FFFF99CC"/>
      <color rgb="FFFF66FF"/>
      <color rgb="FFFDE9D9"/>
      <color rgb="FF3366FF"/>
      <color rgb="FF0000FF"/>
      <color rgb="FFDAEEF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219075</xdr:colOff>
      <xdr:row>6</xdr:row>
      <xdr:rowOff>28575</xdr:rowOff>
    </xdr:from>
    <xdr:to>
      <xdr:col>14</xdr:col>
      <xdr:colOff>514350</xdr:colOff>
      <xdr:row>17</xdr:row>
      <xdr:rowOff>0</xdr:rowOff>
    </xdr:to>
    <xdr:sp macro="" textlink="">
      <xdr:nvSpPr>
        <xdr:cNvPr id="2" name="右中かっこ 1"/>
        <xdr:cNvSpPr/>
      </xdr:nvSpPr>
      <xdr:spPr>
        <a:xfrm>
          <a:off x="9991725" y="1524000"/>
          <a:ext cx="295275" cy="1962150"/>
        </a:xfrm>
        <a:prstGeom prst="rightBrace">
          <a:avLst>
            <a:gd name="adj1" fmla="val 8333"/>
            <a:gd name="adj2" fmla="val 93573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133351</xdr:colOff>
      <xdr:row>18</xdr:row>
      <xdr:rowOff>0</xdr:rowOff>
    </xdr:from>
    <xdr:to>
      <xdr:col>14</xdr:col>
      <xdr:colOff>495301</xdr:colOff>
      <xdr:row>24</xdr:row>
      <xdr:rowOff>0</xdr:rowOff>
    </xdr:to>
    <xdr:sp macro="" textlink="">
      <xdr:nvSpPr>
        <xdr:cNvPr id="3" name="右中かっこ 2"/>
        <xdr:cNvSpPr/>
      </xdr:nvSpPr>
      <xdr:spPr>
        <a:xfrm>
          <a:off x="9906001" y="3667125"/>
          <a:ext cx="361950" cy="1085850"/>
        </a:xfrm>
        <a:prstGeom prst="rightBrace">
          <a:avLst>
            <a:gd name="adj1" fmla="val 17424"/>
            <a:gd name="adj2" fmla="val 87838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85725</xdr:colOff>
      <xdr:row>25</xdr:row>
      <xdr:rowOff>0</xdr:rowOff>
    </xdr:from>
    <xdr:to>
      <xdr:col>14</xdr:col>
      <xdr:colOff>447675</xdr:colOff>
      <xdr:row>30</xdr:row>
      <xdr:rowOff>0</xdr:rowOff>
    </xdr:to>
    <xdr:sp macro="" textlink="">
      <xdr:nvSpPr>
        <xdr:cNvPr id="4" name="右中かっこ 3"/>
        <xdr:cNvSpPr/>
      </xdr:nvSpPr>
      <xdr:spPr>
        <a:xfrm>
          <a:off x="9858375" y="4933950"/>
          <a:ext cx="361950" cy="923925"/>
        </a:xfrm>
        <a:prstGeom prst="rightBrace">
          <a:avLst>
            <a:gd name="adj1" fmla="val 15791"/>
            <a:gd name="adj2" fmla="val 8526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161925</xdr:colOff>
      <xdr:row>31</xdr:row>
      <xdr:rowOff>0</xdr:rowOff>
    </xdr:from>
    <xdr:to>
      <xdr:col>14</xdr:col>
      <xdr:colOff>523875</xdr:colOff>
      <xdr:row>40</xdr:row>
      <xdr:rowOff>0</xdr:rowOff>
    </xdr:to>
    <xdr:sp macro="" textlink="">
      <xdr:nvSpPr>
        <xdr:cNvPr id="5" name="右中かっこ 4"/>
        <xdr:cNvSpPr/>
      </xdr:nvSpPr>
      <xdr:spPr>
        <a:xfrm>
          <a:off x="9934575" y="6038850"/>
          <a:ext cx="361950" cy="1628775"/>
        </a:xfrm>
        <a:prstGeom prst="rightBrace">
          <a:avLst>
            <a:gd name="adj1" fmla="val 15791"/>
            <a:gd name="adj2" fmla="val 90692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152400</xdr:colOff>
      <xdr:row>41</xdr:row>
      <xdr:rowOff>114300</xdr:rowOff>
    </xdr:from>
    <xdr:to>
      <xdr:col>14</xdr:col>
      <xdr:colOff>514350</xdr:colOff>
      <xdr:row>46</xdr:row>
      <xdr:rowOff>0</xdr:rowOff>
    </xdr:to>
    <xdr:sp macro="" textlink="">
      <xdr:nvSpPr>
        <xdr:cNvPr id="6" name="右中かっこ 5"/>
        <xdr:cNvSpPr/>
      </xdr:nvSpPr>
      <xdr:spPr>
        <a:xfrm>
          <a:off x="9925050" y="7962900"/>
          <a:ext cx="361950" cy="790575"/>
        </a:xfrm>
        <a:prstGeom prst="rightBrace">
          <a:avLst>
            <a:gd name="adj1" fmla="val 15791"/>
            <a:gd name="adj2" fmla="val 83992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123825</xdr:colOff>
      <xdr:row>47</xdr:row>
      <xdr:rowOff>114300</xdr:rowOff>
    </xdr:from>
    <xdr:to>
      <xdr:col>14</xdr:col>
      <xdr:colOff>485775</xdr:colOff>
      <xdr:row>54</xdr:row>
      <xdr:rowOff>38100</xdr:rowOff>
    </xdr:to>
    <xdr:sp macro="" textlink="">
      <xdr:nvSpPr>
        <xdr:cNvPr id="7" name="右中かっこ 6"/>
        <xdr:cNvSpPr/>
      </xdr:nvSpPr>
      <xdr:spPr>
        <a:xfrm>
          <a:off x="9896475" y="9039225"/>
          <a:ext cx="361950" cy="1190625"/>
        </a:xfrm>
        <a:prstGeom prst="rightBrace">
          <a:avLst>
            <a:gd name="adj1" fmla="val 15791"/>
            <a:gd name="adj2" fmla="val 89243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133350</xdr:colOff>
      <xdr:row>54</xdr:row>
      <xdr:rowOff>133350</xdr:rowOff>
    </xdr:from>
    <xdr:to>
      <xdr:col>14</xdr:col>
      <xdr:colOff>495300</xdr:colOff>
      <xdr:row>60</xdr:row>
      <xdr:rowOff>28575</xdr:rowOff>
    </xdr:to>
    <xdr:sp macro="" textlink="">
      <xdr:nvSpPr>
        <xdr:cNvPr id="8" name="右中かっこ 7"/>
        <xdr:cNvSpPr/>
      </xdr:nvSpPr>
      <xdr:spPr>
        <a:xfrm>
          <a:off x="9906000" y="10325100"/>
          <a:ext cx="361950" cy="981075"/>
        </a:xfrm>
        <a:prstGeom prst="rightBrace">
          <a:avLst>
            <a:gd name="adj1" fmla="val 15791"/>
            <a:gd name="adj2" fmla="val 87512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123825</xdr:colOff>
      <xdr:row>63</xdr:row>
      <xdr:rowOff>0</xdr:rowOff>
    </xdr:from>
    <xdr:to>
      <xdr:col>14</xdr:col>
      <xdr:colOff>485775</xdr:colOff>
      <xdr:row>68</xdr:row>
      <xdr:rowOff>66675</xdr:rowOff>
    </xdr:to>
    <xdr:sp macro="" textlink="">
      <xdr:nvSpPr>
        <xdr:cNvPr id="9" name="右中かっこ 8"/>
        <xdr:cNvSpPr/>
      </xdr:nvSpPr>
      <xdr:spPr>
        <a:xfrm>
          <a:off x="9896475" y="11820525"/>
          <a:ext cx="361950" cy="971550"/>
        </a:xfrm>
        <a:prstGeom prst="rightBrace">
          <a:avLst>
            <a:gd name="adj1" fmla="val 15791"/>
            <a:gd name="adj2" fmla="val 82358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142875</xdr:colOff>
      <xdr:row>69</xdr:row>
      <xdr:rowOff>19050</xdr:rowOff>
    </xdr:from>
    <xdr:to>
      <xdr:col>14</xdr:col>
      <xdr:colOff>504825</xdr:colOff>
      <xdr:row>74</xdr:row>
      <xdr:rowOff>78441</xdr:rowOff>
    </xdr:to>
    <xdr:sp macro="" textlink="">
      <xdr:nvSpPr>
        <xdr:cNvPr id="10" name="右中かっこ 9"/>
        <xdr:cNvSpPr/>
      </xdr:nvSpPr>
      <xdr:spPr>
        <a:xfrm>
          <a:off x="9915525" y="12925425"/>
          <a:ext cx="361950" cy="964266"/>
        </a:xfrm>
        <a:prstGeom prst="rightBrace">
          <a:avLst>
            <a:gd name="adj1" fmla="val 15791"/>
            <a:gd name="adj2" fmla="val 85193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152400</xdr:colOff>
      <xdr:row>75</xdr:row>
      <xdr:rowOff>114300</xdr:rowOff>
    </xdr:from>
    <xdr:to>
      <xdr:col>14</xdr:col>
      <xdr:colOff>514350</xdr:colOff>
      <xdr:row>78</xdr:row>
      <xdr:rowOff>104775</xdr:rowOff>
    </xdr:to>
    <xdr:sp macro="" textlink="">
      <xdr:nvSpPr>
        <xdr:cNvPr id="11" name="右中かっこ 10"/>
        <xdr:cNvSpPr/>
      </xdr:nvSpPr>
      <xdr:spPr>
        <a:xfrm>
          <a:off x="9925050" y="14106525"/>
          <a:ext cx="361950" cy="533400"/>
        </a:xfrm>
        <a:prstGeom prst="rightBrace">
          <a:avLst>
            <a:gd name="adj1" fmla="val 15791"/>
            <a:gd name="adj2" fmla="val 58802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114300</xdr:colOff>
      <xdr:row>81</xdr:row>
      <xdr:rowOff>0</xdr:rowOff>
    </xdr:from>
    <xdr:to>
      <xdr:col>14</xdr:col>
      <xdr:colOff>476250</xdr:colOff>
      <xdr:row>85</xdr:row>
      <xdr:rowOff>38100</xdr:rowOff>
    </xdr:to>
    <xdr:sp macro="" textlink="">
      <xdr:nvSpPr>
        <xdr:cNvPr id="12" name="右中かっこ 11"/>
        <xdr:cNvSpPr/>
      </xdr:nvSpPr>
      <xdr:spPr>
        <a:xfrm>
          <a:off x="9886950" y="15078075"/>
          <a:ext cx="361950" cy="762000"/>
        </a:xfrm>
        <a:prstGeom prst="rightBrace">
          <a:avLst>
            <a:gd name="adj1" fmla="val 15791"/>
            <a:gd name="adj2" fmla="val 82486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104775</xdr:colOff>
      <xdr:row>85</xdr:row>
      <xdr:rowOff>161925</xdr:rowOff>
    </xdr:from>
    <xdr:to>
      <xdr:col>14</xdr:col>
      <xdr:colOff>466725</xdr:colOff>
      <xdr:row>90</xdr:row>
      <xdr:rowOff>0</xdr:rowOff>
    </xdr:to>
    <xdr:sp macro="" textlink="">
      <xdr:nvSpPr>
        <xdr:cNvPr id="13" name="右中かっこ 12"/>
        <xdr:cNvSpPr/>
      </xdr:nvSpPr>
      <xdr:spPr>
        <a:xfrm>
          <a:off x="9877425" y="15963900"/>
          <a:ext cx="361950" cy="742950"/>
        </a:xfrm>
        <a:prstGeom prst="rightBrace">
          <a:avLst>
            <a:gd name="adj1" fmla="val 15791"/>
            <a:gd name="adj2" fmla="val 82486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161925</xdr:colOff>
      <xdr:row>90</xdr:row>
      <xdr:rowOff>114299</xdr:rowOff>
    </xdr:from>
    <xdr:to>
      <xdr:col>14</xdr:col>
      <xdr:colOff>523875</xdr:colOff>
      <xdr:row>93</xdr:row>
      <xdr:rowOff>0</xdr:rowOff>
    </xdr:to>
    <xdr:sp macro="" textlink="">
      <xdr:nvSpPr>
        <xdr:cNvPr id="14" name="右中かっこ 13"/>
        <xdr:cNvSpPr/>
      </xdr:nvSpPr>
      <xdr:spPr>
        <a:xfrm>
          <a:off x="9934575" y="16821149"/>
          <a:ext cx="361950" cy="428626"/>
        </a:xfrm>
        <a:prstGeom prst="rightBrace">
          <a:avLst>
            <a:gd name="adj1" fmla="val 15791"/>
            <a:gd name="adj2" fmla="val 82486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168088</xdr:colOff>
      <xdr:row>93</xdr:row>
      <xdr:rowOff>145676</xdr:rowOff>
    </xdr:from>
    <xdr:to>
      <xdr:col>14</xdr:col>
      <xdr:colOff>524996</xdr:colOff>
      <xdr:row>100</xdr:row>
      <xdr:rowOff>0</xdr:rowOff>
    </xdr:to>
    <xdr:sp macro="" textlink="">
      <xdr:nvSpPr>
        <xdr:cNvPr id="15" name="右中かっこ 14"/>
        <xdr:cNvSpPr/>
      </xdr:nvSpPr>
      <xdr:spPr>
        <a:xfrm>
          <a:off x="9940738" y="17395451"/>
          <a:ext cx="356908" cy="1121149"/>
        </a:xfrm>
        <a:prstGeom prst="rightBrace">
          <a:avLst>
            <a:gd name="adj1" fmla="val 15791"/>
            <a:gd name="adj2" fmla="val 86741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145676</xdr:colOff>
      <xdr:row>101</xdr:row>
      <xdr:rowOff>156882</xdr:rowOff>
    </xdr:from>
    <xdr:to>
      <xdr:col>14</xdr:col>
      <xdr:colOff>502584</xdr:colOff>
      <xdr:row>113</xdr:row>
      <xdr:rowOff>0</xdr:rowOff>
    </xdr:to>
    <xdr:sp macro="" textlink="">
      <xdr:nvSpPr>
        <xdr:cNvPr id="16" name="右中かっこ 15"/>
        <xdr:cNvSpPr/>
      </xdr:nvSpPr>
      <xdr:spPr>
        <a:xfrm>
          <a:off x="9918326" y="18854457"/>
          <a:ext cx="356908" cy="2014818"/>
        </a:xfrm>
        <a:prstGeom prst="rightBrace">
          <a:avLst>
            <a:gd name="adj1" fmla="val 15791"/>
            <a:gd name="adj2" fmla="val 91974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145677</xdr:colOff>
      <xdr:row>114</xdr:row>
      <xdr:rowOff>0</xdr:rowOff>
    </xdr:from>
    <xdr:to>
      <xdr:col>14</xdr:col>
      <xdr:colOff>502585</xdr:colOff>
      <xdr:row>119</xdr:row>
      <xdr:rowOff>33618</xdr:rowOff>
    </xdr:to>
    <xdr:sp macro="" textlink="">
      <xdr:nvSpPr>
        <xdr:cNvPr id="17" name="右中かっこ 16"/>
        <xdr:cNvSpPr/>
      </xdr:nvSpPr>
      <xdr:spPr>
        <a:xfrm>
          <a:off x="9918327" y="21050250"/>
          <a:ext cx="356908" cy="938493"/>
        </a:xfrm>
        <a:prstGeom prst="rightBrace">
          <a:avLst>
            <a:gd name="adj1" fmla="val 15791"/>
            <a:gd name="adj2" fmla="val 86181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78441</xdr:colOff>
      <xdr:row>134</xdr:row>
      <xdr:rowOff>123265</xdr:rowOff>
    </xdr:from>
    <xdr:to>
      <xdr:col>14</xdr:col>
      <xdr:colOff>435349</xdr:colOff>
      <xdr:row>140</xdr:row>
      <xdr:rowOff>44823</xdr:rowOff>
    </xdr:to>
    <xdr:sp macro="" textlink="">
      <xdr:nvSpPr>
        <xdr:cNvPr id="18" name="右中かっこ 17"/>
        <xdr:cNvSpPr/>
      </xdr:nvSpPr>
      <xdr:spPr>
        <a:xfrm>
          <a:off x="9851091" y="24754915"/>
          <a:ext cx="356908" cy="1007408"/>
        </a:xfrm>
        <a:prstGeom prst="rightBrace">
          <a:avLst>
            <a:gd name="adj1" fmla="val 15791"/>
            <a:gd name="adj2" fmla="val 8233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56029</xdr:colOff>
      <xdr:row>147</xdr:row>
      <xdr:rowOff>112059</xdr:rowOff>
    </xdr:from>
    <xdr:to>
      <xdr:col>14</xdr:col>
      <xdr:colOff>412937</xdr:colOff>
      <xdr:row>150</xdr:row>
      <xdr:rowOff>33617</xdr:rowOff>
    </xdr:to>
    <xdr:sp macro="" textlink="">
      <xdr:nvSpPr>
        <xdr:cNvPr id="19" name="右中かっこ 18"/>
        <xdr:cNvSpPr/>
      </xdr:nvSpPr>
      <xdr:spPr>
        <a:xfrm>
          <a:off x="9828679" y="27096384"/>
          <a:ext cx="356908" cy="464483"/>
        </a:xfrm>
        <a:prstGeom prst="rightBrace">
          <a:avLst>
            <a:gd name="adj1" fmla="val 15791"/>
            <a:gd name="adj2" fmla="val 7088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157683</xdr:colOff>
      <xdr:row>171</xdr:row>
      <xdr:rowOff>78442</xdr:rowOff>
    </xdr:from>
    <xdr:to>
      <xdr:col>14</xdr:col>
      <xdr:colOff>514591</xdr:colOff>
      <xdr:row>173</xdr:row>
      <xdr:rowOff>179293</xdr:rowOff>
    </xdr:to>
    <xdr:sp macro="" textlink="">
      <xdr:nvSpPr>
        <xdr:cNvPr id="20" name="右中かっこ 19"/>
        <xdr:cNvSpPr/>
      </xdr:nvSpPr>
      <xdr:spPr>
        <a:xfrm>
          <a:off x="9930333" y="31387117"/>
          <a:ext cx="356908" cy="462801"/>
        </a:xfrm>
        <a:prstGeom prst="rightBrace">
          <a:avLst>
            <a:gd name="adj1" fmla="val 15791"/>
            <a:gd name="adj2" fmla="val 81136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108858</xdr:colOff>
      <xdr:row>165</xdr:row>
      <xdr:rowOff>149678</xdr:rowOff>
    </xdr:from>
    <xdr:to>
      <xdr:col>14</xdr:col>
      <xdr:colOff>465766</xdr:colOff>
      <xdr:row>171</xdr:row>
      <xdr:rowOff>0</xdr:rowOff>
    </xdr:to>
    <xdr:sp macro="" textlink="">
      <xdr:nvSpPr>
        <xdr:cNvPr id="21" name="右中かっこ 20"/>
        <xdr:cNvSpPr/>
      </xdr:nvSpPr>
      <xdr:spPr>
        <a:xfrm>
          <a:off x="9881508" y="30391553"/>
          <a:ext cx="356908" cy="917122"/>
        </a:xfrm>
        <a:prstGeom prst="rightBrace">
          <a:avLst>
            <a:gd name="adj1" fmla="val 15791"/>
            <a:gd name="adj2" fmla="val 87336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176893</xdr:colOff>
      <xdr:row>141</xdr:row>
      <xdr:rowOff>27213</xdr:rowOff>
    </xdr:from>
    <xdr:to>
      <xdr:col>14</xdr:col>
      <xdr:colOff>533801</xdr:colOff>
      <xdr:row>146</xdr:row>
      <xdr:rowOff>125664</xdr:rowOff>
    </xdr:to>
    <xdr:sp macro="" textlink="">
      <xdr:nvSpPr>
        <xdr:cNvPr id="22" name="右中かっこ 21"/>
        <xdr:cNvSpPr/>
      </xdr:nvSpPr>
      <xdr:spPr>
        <a:xfrm>
          <a:off x="9949543" y="25925688"/>
          <a:ext cx="356908" cy="1003326"/>
        </a:xfrm>
        <a:prstGeom prst="rightBrace">
          <a:avLst>
            <a:gd name="adj1" fmla="val 15791"/>
            <a:gd name="adj2" fmla="val 92026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68036</xdr:colOff>
      <xdr:row>120</xdr:row>
      <xdr:rowOff>13606</xdr:rowOff>
    </xdr:from>
    <xdr:to>
      <xdr:col>14</xdr:col>
      <xdr:colOff>424944</xdr:colOff>
      <xdr:row>126</xdr:row>
      <xdr:rowOff>0</xdr:rowOff>
    </xdr:to>
    <xdr:sp macro="" textlink="">
      <xdr:nvSpPr>
        <xdr:cNvPr id="23" name="右中かっこ 22"/>
        <xdr:cNvSpPr/>
      </xdr:nvSpPr>
      <xdr:spPr>
        <a:xfrm>
          <a:off x="9840686" y="22140181"/>
          <a:ext cx="356908" cy="1062719"/>
        </a:xfrm>
        <a:prstGeom prst="rightBrace">
          <a:avLst>
            <a:gd name="adj1" fmla="val 15791"/>
            <a:gd name="adj2" fmla="val 86181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68036</xdr:colOff>
      <xdr:row>127</xdr:row>
      <xdr:rowOff>13606</xdr:rowOff>
    </xdr:from>
    <xdr:to>
      <xdr:col>14</xdr:col>
      <xdr:colOff>424944</xdr:colOff>
      <xdr:row>133</xdr:row>
      <xdr:rowOff>0</xdr:rowOff>
    </xdr:to>
    <xdr:sp macro="" textlink="">
      <xdr:nvSpPr>
        <xdr:cNvPr id="24" name="右中かっこ 23"/>
        <xdr:cNvSpPr/>
      </xdr:nvSpPr>
      <xdr:spPr>
        <a:xfrm>
          <a:off x="9840686" y="23387956"/>
          <a:ext cx="356908" cy="1062719"/>
        </a:xfrm>
        <a:prstGeom prst="rightBrace">
          <a:avLst>
            <a:gd name="adj1" fmla="val 15791"/>
            <a:gd name="adj2" fmla="val 86181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176893</xdr:colOff>
      <xdr:row>152</xdr:row>
      <xdr:rowOff>27213</xdr:rowOff>
    </xdr:from>
    <xdr:to>
      <xdr:col>14</xdr:col>
      <xdr:colOff>533801</xdr:colOff>
      <xdr:row>157</xdr:row>
      <xdr:rowOff>125664</xdr:rowOff>
    </xdr:to>
    <xdr:sp macro="" textlink="">
      <xdr:nvSpPr>
        <xdr:cNvPr id="25" name="右中かっこ 24"/>
        <xdr:cNvSpPr/>
      </xdr:nvSpPr>
      <xdr:spPr>
        <a:xfrm>
          <a:off x="9949543" y="27916413"/>
          <a:ext cx="356908" cy="1003326"/>
        </a:xfrm>
        <a:prstGeom prst="rightBrace">
          <a:avLst>
            <a:gd name="adj1" fmla="val 15791"/>
            <a:gd name="adj2" fmla="val 92026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176893</xdr:colOff>
      <xdr:row>159</xdr:row>
      <xdr:rowOff>27213</xdr:rowOff>
    </xdr:from>
    <xdr:to>
      <xdr:col>14</xdr:col>
      <xdr:colOff>533801</xdr:colOff>
      <xdr:row>164</xdr:row>
      <xdr:rowOff>125664</xdr:rowOff>
    </xdr:to>
    <xdr:sp macro="" textlink="">
      <xdr:nvSpPr>
        <xdr:cNvPr id="26" name="右中かっこ 25"/>
        <xdr:cNvSpPr/>
      </xdr:nvSpPr>
      <xdr:spPr>
        <a:xfrm>
          <a:off x="9949543" y="29183238"/>
          <a:ext cx="356908" cy="1003326"/>
        </a:xfrm>
        <a:prstGeom prst="rightBrace">
          <a:avLst>
            <a:gd name="adj1" fmla="val 15791"/>
            <a:gd name="adj2" fmla="val 92026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15</xdr:col>
      <xdr:colOff>57149</xdr:colOff>
      <xdr:row>0</xdr:row>
      <xdr:rowOff>28576</xdr:rowOff>
    </xdr:from>
    <xdr:to>
      <xdr:col>16</xdr:col>
      <xdr:colOff>885825</xdr:colOff>
      <xdr:row>2</xdr:row>
      <xdr:rowOff>1639</xdr:rowOff>
    </xdr:to>
    <xdr:pic>
      <xdr:nvPicPr>
        <xdr:cNvPr id="27" name="図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48924" y="28576"/>
          <a:ext cx="1009651" cy="3350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219075</xdr:colOff>
      <xdr:row>7</xdr:row>
      <xdr:rowOff>28575</xdr:rowOff>
    </xdr:from>
    <xdr:to>
      <xdr:col>14</xdr:col>
      <xdr:colOff>514350</xdr:colOff>
      <xdr:row>18</xdr:row>
      <xdr:rowOff>47625</xdr:rowOff>
    </xdr:to>
    <xdr:sp macro="" textlink="">
      <xdr:nvSpPr>
        <xdr:cNvPr id="2" name="右中かっこ 1"/>
        <xdr:cNvSpPr/>
      </xdr:nvSpPr>
      <xdr:spPr>
        <a:xfrm>
          <a:off x="9848850" y="1847850"/>
          <a:ext cx="295275" cy="1857375"/>
        </a:xfrm>
        <a:prstGeom prst="rightBrace">
          <a:avLst>
            <a:gd name="adj1" fmla="val 8333"/>
            <a:gd name="adj2" fmla="val 93573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133351</xdr:colOff>
      <xdr:row>40</xdr:row>
      <xdr:rowOff>0</xdr:rowOff>
    </xdr:from>
    <xdr:to>
      <xdr:col>14</xdr:col>
      <xdr:colOff>495301</xdr:colOff>
      <xdr:row>46</xdr:row>
      <xdr:rowOff>28576</xdr:rowOff>
    </xdr:to>
    <xdr:sp macro="" textlink="">
      <xdr:nvSpPr>
        <xdr:cNvPr id="3" name="右中かっこ 2"/>
        <xdr:cNvSpPr/>
      </xdr:nvSpPr>
      <xdr:spPr>
        <a:xfrm>
          <a:off x="9763126" y="3876675"/>
          <a:ext cx="361950" cy="1028700"/>
        </a:xfrm>
        <a:prstGeom prst="rightBrace">
          <a:avLst>
            <a:gd name="adj1" fmla="val 17424"/>
            <a:gd name="adj2" fmla="val 87838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85725</xdr:colOff>
      <xdr:row>67</xdr:row>
      <xdr:rowOff>78441</xdr:rowOff>
    </xdr:from>
    <xdr:to>
      <xdr:col>14</xdr:col>
      <xdr:colOff>447675</xdr:colOff>
      <xdr:row>73</xdr:row>
      <xdr:rowOff>66675</xdr:rowOff>
    </xdr:to>
    <xdr:sp macro="" textlink="">
      <xdr:nvSpPr>
        <xdr:cNvPr id="4" name="右中かっこ 3"/>
        <xdr:cNvSpPr/>
      </xdr:nvSpPr>
      <xdr:spPr>
        <a:xfrm>
          <a:off x="9715500" y="5076825"/>
          <a:ext cx="361950" cy="885825"/>
        </a:xfrm>
        <a:prstGeom prst="rightBrace">
          <a:avLst>
            <a:gd name="adj1" fmla="val 15791"/>
            <a:gd name="adj2" fmla="val 8526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161925</xdr:colOff>
      <xdr:row>93</xdr:row>
      <xdr:rowOff>78441</xdr:rowOff>
    </xdr:from>
    <xdr:to>
      <xdr:col>14</xdr:col>
      <xdr:colOff>523875</xdr:colOff>
      <xdr:row>103</xdr:row>
      <xdr:rowOff>38100</xdr:rowOff>
    </xdr:to>
    <xdr:sp macro="" textlink="">
      <xdr:nvSpPr>
        <xdr:cNvPr id="5" name="右中かっこ 4"/>
        <xdr:cNvSpPr/>
      </xdr:nvSpPr>
      <xdr:spPr>
        <a:xfrm>
          <a:off x="9791700" y="6134100"/>
          <a:ext cx="361950" cy="1543050"/>
        </a:xfrm>
        <a:prstGeom prst="rightBrace">
          <a:avLst>
            <a:gd name="adj1" fmla="val 15791"/>
            <a:gd name="adj2" fmla="val 90692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152400</xdr:colOff>
      <xdr:row>118</xdr:row>
      <xdr:rowOff>114300</xdr:rowOff>
    </xdr:from>
    <xdr:to>
      <xdr:col>14</xdr:col>
      <xdr:colOff>514350</xdr:colOff>
      <xdr:row>123</xdr:row>
      <xdr:rowOff>38100</xdr:rowOff>
    </xdr:to>
    <xdr:sp macro="" textlink="">
      <xdr:nvSpPr>
        <xdr:cNvPr id="6" name="右中かっこ 5"/>
        <xdr:cNvSpPr/>
      </xdr:nvSpPr>
      <xdr:spPr>
        <a:xfrm>
          <a:off x="9782175" y="7962900"/>
          <a:ext cx="361950" cy="742950"/>
        </a:xfrm>
        <a:prstGeom prst="rightBrace">
          <a:avLst>
            <a:gd name="adj1" fmla="val 15791"/>
            <a:gd name="adj2" fmla="val 83992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123825</xdr:colOff>
      <xdr:row>222</xdr:row>
      <xdr:rowOff>114300</xdr:rowOff>
    </xdr:from>
    <xdr:to>
      <xdr:col>14</xdr:col>
      <xdr:colOff>485775</xdr:colOff>
      <xdr:row>229</xdr:row>
      <xdr:rowOff>38100</xdr:rowOff>
    </xdr:to>
    <xdr:sp macro="" textlink="">
      <xdr:nvSpPr>
        <xdr:cNvPr id="7" name="右中かっこ 6"/>
        <xdr:cNvSpPr/>
      </xdr:nvSpPr>
      <xdr:spPr>
        <a:xfrm>
          <a:off x="9753600" y="8991600"/>
          <a:ext cx="361950" cy="1123950"/>
        </a:xfrm>
        <a:prstGeom prst="rightBrace">
          <a:avLst>
            <a:gd name="adj1" fmla="val 15791"/>
            <a:gd name="adj2" fmla="val 89243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133350</xdr:colOff>
      <xdr:row>229</xdr:row>
      <xdr:rowOff>133350</xdr:rowOff>
    </xdr:from>
    <xdr:to>
      <xdr:col>14</xdr:col>
      <xdr:colOff>495300</xdr:colOff>
      <xdr:row>235</xdr:row>
      <xdr:rowOff>28575</xdr:rowOff>
    </xdr:to>
    <xdr:sp macro="" textlink="">
      <xdr:nvSpPr>
        <xdr:cNvPr id="8" name="右中かっこ 7"/>
        <xdr:cNvSpPr/>
      </xdr:nvSpPr>
      <xdr:spPr>
        <a:xfrm>
          <a:off x="9763125" y="10210800"/>
          <a:ext cx="361950" cy="923925"/>
        </a:xfrm>
        <a:prstGeom prst="rightBrace">
          <a:avLst>
            <a:gd name="adj1" fmla="val 15791"/>
            <a:gd name="adj2" fmla="val 87512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123825</xdr:colOff>
      <xdr:row>238</xdr:row>
      <xdr:rowOff>0</xdr:rowOff>
    </xdr:from>
    <xdr:to>
      <xdr:col>14</xdr:col>
      <xdr:colOff>485775</xdr:colOff>
      <xdr:row>243</xdr:row>
      <xdr:rowOff>66675</xdr:rowOff>
    </xdr:to>
    <xdr:sp macro="" textlink="">
      <xdr:nvSpPr>
        <xdr:cNvPr id="9" name="右中かっこ 8"/>
        <xdr:cNvSpPr/>
      </xdr:nvSpPr>
      <xdr:spPr>
        <a:xfrm>
          <a:off x="9753600" y="11620500"/>
          <a:ext cx="361950" cy="923925"/>
        </a:xfrm>
        <a:prstGeom prst="rightBrace">
          <a:avLst>
            <a:gd name="adj1" fmla="val 15791"/>
            <a:gd name="adj2" fmla="val 82358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142875</xdr:colOff>
      <xdr:row>244</xdr:row>
      <xdr:rowOff>19050</xdr:rowOff>
    </xdr:from>
    <xdr:to>
      <xdr:col>14</xdr:col>
      <xdr:colOff>504825</xdr:colOff>
      <xdr:row>249</xdr:row>
      <xdr:rowOff>78441</xdr:rowOff>
    </xdr:to>
    <xdr:sp macro="" textlink="">
      <xdr:nvSpPr>
        <xdr:cNvPr id="10" name="右中かっこ 9"/>
        <xdr:cNvSpPr/>
      </xdr:nvSpPr>
      <xdr:spPr>
        <a:xfrm>
          <a:off x="9772650" y="12668250"/>
          <a:ext cx="361950" cy="916641"/>
        </a:xfrm>
        <a:prstGeom prst="rightBrace">
          <a:avLst>
            <a:gd name="adj1" fmla="val 15791"/>
            <a:gd name="adj2" fmla="val 85193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152400</xdr:colOff>
      <xdr:row>250</xdr:row>
      <xdr:rowOff>114300</xdr:rowOff>
    </xdr:from>
    <xdr:to>
      <xdr:col>14</xdr:col>
      <xdr:colOff>514350</xdr:colOff>
      <xdr:row>253</xdr:row>
      <xdr:rowOff>104775</xdr:rowOff>
    </xdr:to>
    <xdr:sp macro="" textlink="">
      <xdr:nvSpPr>
        <xdr:cNvPr id="11" name="右中かっこ 10"/>
        <xdr:cNvSpPr/>
      </xdr:nvSpPr>
      <xdr:spPr>
        <a:xfrm>
          <a:off x="9782175" y="13792200"/>
          <a:ext cx="361950" cy="504825"/>
        </a:xfrm>
        <a:prstGeom prst="rightBrace">
          <a:avLst>
            <a:gd name="adj1" fmla="val 15791"/>
            <a:gd name="adj2" fmla="val 58802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114300</xdr:colOff>
      <xdr:row>256</xdr:row>
      <xdr:rowOff>0</xdr:rowOff>
    </xdr:from>
    <xdr:to>
      <xdr:col>14</xdr:col>
      <xdr:colOff>476250</xdr:colOff>
      <xdr:row>260</xdr:row>
      <xdr:rowOff>38100</xdr:rowOff>
    </xdr:to>
    <xdr:sp macro="" textlink="">
      <xdr:nvSpPr>
        <xdr:cNvPr id="12" name="右中かっこ 11"/>
        <xdr:cNvSpPr/>
      </xdr:nvSpPr>
      <xdr:spPr>
        <a:xfrm>
          <a:off x="9744075" y="14706600"/>
          <a:ext cx="361950" cy="723900"/>
        </a:xfrm>
        <a:prstGeom prst="rightBrace">
          <a:avLst>
            <a:gd name="adj1" fmla="val 15791"/>
            <a:gd name="adj2" fmla="val 82486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104775</xdr:colOff>
      <xdr:row>260</xdr:row>
      <xdr:rowOff>161925</xdr:rowOff>
    </xdr:from>
    <xdr:to>
      <xdr:col>14</xdr:col>
      <xdr:colOff>466725</xdr:colOff>
      <xdr:row>265</xdr:row>
      <xdr:rowOff>28575</xdr:rowOff>
    </xdr:to>
    <xdr:sp macro="" textlink="">
      <xdr:nvSpPr>
        <xdr:cNvPr id="13" name="右中かっこ 12"/>
        <xdr:cNvSpPr/>
      </xdr:nvSpPr>
      <xdr:spPr>
        <a:xfrm>
          <a:off x="9734550" y="15554325"/>
          <a:ext cx="361950" cy="695325"/>
        </a:xfrm>
        <a:prstGeom prst="rightBrace">
          <a:avLst>
            <a:gd name="adj1" fmla="val 15791"/>
            <a:gd name="adj2" fmla="val 82486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161925</xdr:colOff>
      <xdr:row>308</xdr:row>
      <xdr:rowOff>114299</xdr:rowOff>
    </xdr:from>
    <xdr:to>
      <xdr:col>14</xdr:col>
      <xdr:colOff>523875</xdr:colOff>
      <xdr:row>311</xdr:row>
      <xdr:rowOff>47624</xdr:rowOff>
    </xdr:to>
    <xdr:sp macro="" textlink="">
      <xdr:nvSpPr>
        <xdr:cNvPr id="14" name="右中かっこ 13"/>
        <xdr:cNvSpPr/>
      </xdr:nvSpPr>
      <xdr:spPr>
        <a:xfrm>
          <a:off x="9791700" y="16363949"/>
          <a:ext cx="361950" cy="400051"/>
        </a:xfrm>
        <a:prstGeom prst="rightBrace">
          <a:avLst>
            <a:gd name="adj1" fmla="val 15791"/>
            <a:gd name="adj2" fmla="val 82486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168088</xdr:colOff>
      <xdr:row>318</xdr:row>
      <xdr:rowOff>145676</xdr:rowOff>
    </xdr:from>
    <xdr:to>
      <xdr:col>14</xdr:col>
      <xdr:colOff>524996</xdr:colOff>
      <xdr:row>325</xdr:row>
      <xdr:rowOff>22411</xdr:rowOff>
    </xdr:to>
    <xdr:sp macro="" textlink="">
      <xdr:nvSpPr>
        <xdr:cNvPr id="15" name="右中かっこ 14"/>
        <xdr:cNvSpPr/>
      </xdr:nvSpPr>
      <xdr:spPr>
        <a:xfrm>
          <a:off x="9797863" y="16909676"/>
          <a:ext cx="356908" cy="1054474"/>
        </a:xfrm>
        <a:prstGeom prst="rightBrace">
          <a:avLst>
            <a:gd name="adj1" fmla="val 15791"/>
            <a:gd name="adj2" fmla="val 86741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145676</xdr:colOff>
      <xdr:row>343</xdr:row>
      <xdr:rowOff>156882</xdr:rowOff>
    </xdr:from>
    <xdr:to>
      <xdr:col>14</xdr:col>
      <xdr:colOff>502584</xdr:colOff>
      <xdr:row>355</xdr:row>
      <xdr:rowOff>67235</xdr:rowOff>
    </xdr:to>
    <xdr:sp macro="" textlink="">
      <xdr:nvSpPr>
        <xdr:cNvPr id="16" name="右中かっこ 15"/>
        <xdr:cNvSpPr/>
      </xdr:nvSpPr>
      <xdr:spPr>
        <a:xfrm>
          <a:off x="9775451" y="18292482"/>
          <a:ext cx="356908" cy="1900518"/>
        </a:xfrm>
        <a:prstGeom prst="rightBrace">
          <a:avLst>
            <a:gd name="adj1" fmla="val 15791"/>
            <a:gd name="adj2" fmla="val 91974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145677</xdr:colOff>
      <xdr:row>367</xdr:row>
      <xdr:rowOff>0</xdr:rowOff>
    </xdr:from>
    <xdr:to>
      <xdr:col>14</xdr:col>
      <xdr:colOff>502585</xdr:colOff>
      <xdr:row>372</xdr:row>
      <xdr:rowOff>33618</xdr:rowOff>
    </xdr:to>
    <xdr:sp macro="" textlink="">
      <xdr:nvSpPr>
        <xdr:cNvPr id="17" name="右中かっこ 16"/>
        <xdr:cNvSpPr/>
      </xdr:nvSpPr>
      <xdr:spPr>
        <a:xfrm>
          <a:off x="9775452" y="20364450"/>
          <a:ext cx="356908" cy="890868"/>
        </a:xfrm>
        <a:prstGeom prst="rightBrace">
          <a:avLst>
            <a:gd name="adj1" fmla="val 15791"/>
            <a:gd name="adj2" fmla="val 86181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78441</xdr:colOff>
      <xdr:row>387</xdr:row>
      <xdr:rowOff>123265</xdr:rowOff>
    </xdr:from>
    <xdr:to>
      <xdr:col>14</xdr:col>
      <xdr:colOff>435349</xdr:colOff>
      <xdr:row>393</xdr:row>
      <xdr:rowOff>44823</xdr:rowOff>
    </xdr:to>
    <xdr:sp macro="" textlink="">
      <xdr:nvSpPr>
        <xdr:cNvPr id="18" name="右中かっこ 17"/>
        <xdr:cNvSpPr/>
      </xdr:nvSpPr>
      <xdr:spPr>
        <a:xfrm>
          <a:off x="9708216" y="23916715"/>
          <a:ext cx="356908" cy="950258"/>
        </a:xfrm>
        <a:prstGeom prst="rightBrace">
          <a:avLst>
            <a:gd name="adj1" fmla="val 15791"/>
            <a:gd name="adj2" fmla="val 8233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56029</xdr:colOff>
      <xdr:row>422</xdr:row>
      <xdr:rowOff>112059</xdr:rowOff>
    </xdr:from>
    <xdr:to>
      <xdr:col>14</xdr:col>
      <xdr:colOff>412937</xdr:colOff>
      <xdr:row>425</xdr:row>
      <xdr:rowOff>33617</xdr:rowOff>
    </xdr:to>
    <xdr:sp macro="" textlink="">
      <xdr:nvSpPr>
        <xdr:cNvPr id="19" name="右中かっこ 18"/>
        <xdr:cNvSpPr/>
      </xdr:nvSpPr>
      <xdr:spPr>
        <a:xfrm>
          <a:off x="9685804" y="26134359"/>
          <a:ext cx="356908" cy="464483"/>
        </a:xfrm>
        <a:prstGeom prst="rightBrace">
          <a:avLst>
            <a:gd name="adj1" fmla="val 15791"/>
            <a:gd name="adj2" fmla="val 7088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157683</xdr:colOff>
      <xdr:row>474</xdr:row>
      <xdr:rowOff>78442</xdr:rowOff>
    </xdr:from>
    <xdr:to>
      <xdr:col>14</xdr:col>
      <xdr:colOff>514591</xdr:colOff>
      <xdr:row>476</xdr:row>
      <xdr:rowOff>179293</xdr:rowOff>
    </xdr:to>
    <xdr:sp macro="" textlink="">
      <xdr:nvSpPr>
        <xdr:cNvPr id="20" name="右中かっこ 19"/>
        <xdr:cNvSpPr/>
      </xdr:nvSpPr>
      <xdr:spPr>
        <a:xfrm>
          <a:off x="9787458" y="30234592"/>
          <a:ext cx="356908" cy="443751"/>
        </a:xfrm>
        <a:prstGeom prst="rightBrace">
          <a:avLst>
            <a:gd name="adj1" fmla="val 15791"/>
            <a:gd name="adj2" fmla="val 81136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108858</xdr:colOff>
      <xdr:row>440</xdr:row>
      <xdr:rowOff>149678</xdr:rowOff>
    </xdr:from>
    <xdr:to>
      <xdr:col>14</xdr:col>
      <xdr:colOff>465766</xdr:colOff>
      <xdr:row>446</xdr:row>
      <xdr:rowOff>37619</xdr:rowOff>
    </xdr:to>
    <xdr:sp macro="" textlink="">
      <xdr:nvSpPr>
        <xdr:cNvPr id="21" name="右中かっこ 20"/>
        <xdr:cNvSpPr/>
      </xdr:nvSpPr>
      <xdr:spPr>
        <a:xfrm>
          <a:off x="9738633" y="29286653"/>
          <a:ext cx="356908" cy="869497"/>
        </a:xfrm>
        <a:prstGeom prst="rightBrace">
          <a:avLst>
            <a:gd name="adj1" fmla="val 15791"/>
            <a:gd name="adj2" fmla="val 87336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176893</xdr:colOff>
      <xdr:row>394</xdr:row>
      <xdr:rowOff>27213</xdr:rowOff>
    </xdr:from>
    <xdr:to>
      <xdr:col>14</xdr:col>
      <xdr:colOff>533801</xdr:colOff>
      <xdr:row>399</xdr:row>
      <xdr:rowOff>125664</xdr:rowOff>
    </xdr:to>
    <xdr:sp macro="" textlink="">
      <xdr:nvSpPr>
        <xdr:cNvPr id="22" name="右中かっこ 21"/>
        <xdr:cNvSpPr/>
      </xdr:nvSpPr>
      <xdr:spPr>
        <a:xfrm>
          <a:off x="9806668" y="25020813"/>
          <a:ext cx="356908" cy="955701"/>
        </a:xfrm>
        <a:prstGeom prst="rightBrace">
          <a:avLst>
            <a:gd name="adj1" fmla="val 15791"/>
            <a:gd name="adj2" fmla="val 92026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68036</xdr:colOff>
      <xdr:row>373</xdr:row>
      <xdr:rowOff>13606</xdr:rowOff>
    </xdr:from>
    <xdr:to>
      <xdr:col>14</xdr:col>
      <xdr:colOff>424944</xdr:colOff>
      <xdr:row>379</xdr:row>
      <xdr:rowOff>0</xdr:rowOff>
    </xdr:to>
    <xdr:sp macro="" textlink="">
      <xdr:nvSpPr>
        <xdr:cNvPr id="23" name="右中かっこ 22"/>
        <xdr:cNvSpPr/>
      </xdr:nvSpPr>
      <xdr:spPr>
        <a:xfrm>
          <a:off x="9697811" y="21406756"/>
          <a:ext cx="356908" cy="1015094"/>
        </a:xfrm>
        <a:prstGeom prst="rightBrace">
          <a:avLst>
            <a:gd name="adj1" fmla="val 15791"/>
            <a:gd name="adj2" fmla="val 86181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68036</xdr:colOff>
      <xdr:row>380</xdr:row>
      <xdr:rowOff>13606</xdr:rowOff>
    </xdr:from>
    <xdr:to>
      <xdr:col>14</xdr:col>
      <xdr:colOff>424944</xdr:colOff>
      <xdr:row>386</xdr:row>
      <xdr:rowOff>0</xdr:rowOff>
    </xdr:to>
    <xdr:sp macro="" textlink="">
      <xdr:nvSpPr>
        <xdr:cNvPr id="24" name="右中かっこ 23"/>
        <xdr:cNvSpPr/>
      </xdr:nvSpPr>
      <xdr:spPr>
        <a:xfrm>
          <a:off x="9697811" y="22606906"/>
          <a:ext cx="356908" cy="1015094"/>
        </a:xfrm>
        <a:prstGeom prst="rightBrace">
          <a:avLst>
            <a:gd name="adj1" fmla="val 15791"/>
            <a:gd name="adj2" fmla="val 86181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176893</xdr:colOff>
      <xdr:row>427</xdr:row>
      <xdr:rowOff>27213</xdr:rowOff>
    </xdr:from>
    <xdr:to>
      <xdr:col>14</xdr:col>
      <xdr:colOff>533801</xdr:colOff>
      <xdr:row>432</xdr:row>
      <xdr:rowOff>125664</xdr:rowOff>
    </xdr:to>
    <xdr:sp macro="" textlink="">
      <xdr:nvSpPr>
        <xdr:cNvPr id="25" name="右中かっこ 24"/>
        <xdr:cNvSpPr/>
      </xdr:nvSpPr>
      <xdr:spPr>
        <a:xfrm>
          <a:off x="9806668" y="26935338"/>
          <a:ext cx="356908" cy="955701"/>
        </a:xfrm>
        <a:prstGeom prst="rightBrace">
          <a:avLst>
            <a:gd name="adj1" fmla="val 15791"/>
            <a:gd name="adj2" fmla="val 92026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176893</xdr:colOff>
      <xdr:row>434</xdr:row>
      <xdr:rowOff>27213</xdr:rowOff>
    </xdr:from>
    <xdr:to>
      <xdr:col>14</xdr:col>
      <xdr:colOff>533801</xdr:colOff>
      <xdr:row>439</xdr:row>
      <xdr:rowOff>125664</xdr:rowOff>
    </xdr:to>
    <xdr:sp macro="" textlink="">
      <xdr:nvSpPr>
        <xdr:cNvPr id="26" name="右中かっこ 25"/>
        <xdr:cNvSpPr/>
      </xdr:nvSpPr>
      <xdr:spPr>
        <a:xfrm>
          <a:off x="9806668" y="28135488"/>
          <a:ext cx="356908" cy="955701"/>
        </a:xfrm>
        <a:prstGeom prst="rightBrace">
          <a:avLst>
            <a:gd name="adj1" fmla="val 15791"/>
            <a:gd name="adj2" fmla="val 92026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219075</xdr:colOff>
      <xdr:row>7</xdr:row>
      <xdr:rowOff>28575</xdr:rowOff>
    </xdr:from>
    <xdr:to>
      <xdr:col>14</xdr:col>
      <xdr:colOff>514350</xdr:colOff>
      <xdr:row>18</xdr:row>
      <xdr:rowOff>47625</xdr:rowOff>
    </xdr:to>
    <xdr:sp macro="" textlink="">
      <xdr:nvSpPr>
        <xdr:cNvPr id="2" name="右中かっこ 1"/>
        <xdr:cNvSpPr/>
      </xdr:nvSpPr>
      <xdr:spPr>
        <a:xfrm>
          <a:off x="10420350" y="2019300"/>
          <a:ext cx="295275" cy="1905000"/>
        </a:xfrm>
        <a:prstGeom prst="rightBrace">
          <a:avLst>
            <a:gd name="adj1" fmla="val 8333"/>
            <a:gd name="adj2" fmla="val 93573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133351</xdr:colOff>
      <xdr:row>40</xdr:row>
      <xdr:rowOff>0</xdr:rowOff>
    </xdr:from>
    <xdr:to>
      <xdr:col>14</xdr:col>
      <xdr:colOff>495301</xdr:colOff>
      <xdr:row>46</xdr:row>
      <xdr:rowOff>28576</xdr:rowOff>
    </xdr:to>
    <xdr:sp macro="" textlink="">
      <xdr:nvSpPr>
        <xdr:cNvPr id="3" name="右中かっこ 2"/>
        <xdr:cNvSpPr/>
      </xdr:nvSpPr>
      <xdr:spPr>
        <a:xfrm>
          <a:off x="10334626" y="7639050"/>
          <a:ext cx="361950" cy="1057276"/>
        </a:xfrm>
        <a:prstGeom prst="rightBrace">
          <a:avLst>
            <a:gd name="adj1" fmla="val 17424"/>
            <a:gd name="adj2" fmla="val 87838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85725</xdr:colOff>
      <xdr:row>67</xdr:row>
      <xdr:rowOff>78441</xdr:rowOff>
    </xdr:from>
    <xdr:to>
      <xdr:col>14</xdr:col>
      <xdr:colOff>447675</xdr:colOff>
      <xdr:row>73</xdr:row>
      <xdr:rowOff>66675</xdr:rowOff>
    </xdr:to>
    <xdr:sp macro="" textlink="">
      <xdr:nvSpPr>
        <xdr:cNvPr id="4" name="右中かっこ 3"/>
        <xdr:cNvSpPr/>
      </xdr:nvSpPr>
      <xdr:spPr>
        <a:xfrm>
          <a:off x="10287000" y="12337116"/>
          <a:ext cx="361950" cy="1045509"/>
        </a:xfrm>
        <a:prstGeom prst="rightBrace">
          <a:avLst>
            <a:gd name="adj1" fmla="val 15791"/>
            <a:gd name="adj2" fmla="val 8526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161925</xdr:colOff>
      <xdr:row>93</xdr:row>
      <xdr:rowOff>78441</xdr:rowOff>
    </xdr:from>
    <xdr:to>
      <xdr:col>14</xdr:col>
      <xdr:colOff>523875</xdr:colOff>
      <xdr:row>103</xdr:row>
      <xdr:rowOff>38100</xdr:rowOff>
    </xdr:to>
    <xdr:sp macro="" textlink="">
      <xdr:nvSpPr>
        <xdr:cNvPr id="5" name="右中かっこ 4"/>
        <xdr:cNvSpPr/>
      </xdr:nvSpPr>
      <xdr:spPr>
        <a:xfrm>
          <a:off x="10363200" y="16861491"/>
          <a:ext cx="361950" cy="1674159"/>
        </a:xfrm>
        <a:prstGeom prst="rightBrace">
          <a:avLst>
            <a:gd name="adj1" fmla="val 15791"/>
            <a:gd name="adj2" fmla="val 90692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152400</xdr:colOff>
      <xdr:row>118</xdr:row>
      <xdr:rowOff>114300</xdr:rowOff>
    </xdr:from>
    <xdr:to>
      <xdr:col>14</xdr:col>
      <xdr:colOff>514350</xdr:colOff>
      <xdr:row>123</xdr:row>
      <xdr:rowOff>38100</xdr:rowOff>
    </xdr:to>
    <xdr:sp macro="" textlink="">
      <xdr:nvSpPr>
        <xdr:cNvPr id="6" name="右中かっこ 5"/>
        <xdr:cNvSpPr/>
      </xdr:nvSpPr>
      <xdr:spPr>
        <a:xfrm>
          <a:off x="10353675" y="21183600"/>
          <a:ext cx="361950" cy="781050"/>
        </a:xfrm>
        <a:prstGeom prst="rightBrace">
          <a:avLst>
            <a:gd name="adj1" fmla="val 15791"/>
            <a:gd name="adj2" fmla="val 83992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123825</xdr:colOff>
      <xdr:row>222</xdr:row>
      <xdr:rowOff>114300</xdr:rowOff>
    </xdr:from>
    <xdr:to>
      <xdr:col>14</xdr:col>
      <xdr:colOff>485775</xdr:colOff>
      <xdr:row>229</xdr:row>
      <xdr:rowOff>38100</xdr:rowOff>
    </xdr:to>
    <xdr:sp macro="" textlink="">
      <xdr:nvSpPr>
        <xdr:cNvPr id="7" name="右中かっこ 6"/>
        <xdr:cNvSpPr/>
      </xdr:nvSpPr>
      <xdr:spPr>
        <a:xfrm>
          <a:off x="10325100" y="39014400"/>
          <a:ext cx="361950" cy="1123950"/>
        </a:xfrm>
        <a:prstGeom prst="rightBrace">
          <a:avLst>
            <a:gd name="adj1" fmla="val 15791"/>
            <a:gd name="adj2" fmla="val 89243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133350</xdr:colOff>
      <xdr:row>229</xdr:row>
      <xdr:rowOff>133350</xdr:rowOff>
    </xdr:from>
    <xdr:to>
      <xdr:col>14</xdr:col>
      <xdr:colOff>495300</xdr:colOff>
      <xdr:row>235</xdr:row>
      <xdr:rowOff>28575</xdr:rowOff>
    </xdr:to>
    <xdr:sp macro="" textlink="">
      <xdr:nvSpPr>
        <xdr:cNvPr id="8" name="右中かっこ 7"/>
        <xdr:cNvSpPr/>
      </xdr:nvSpPr>
      <xdr:spPr>
        <a:xfrm>
          <a:off x="10334625" y="40233600"/>
          <a:ext cx="361950" cy="923925"/>
        </a:xfrm>
        <a:prstGeom prst="rightBrace">
          <a:avLst>
            <a:gd name="adj1" fmla="val 15791"/>
            <a:gd name="adj2" fmla="val 87512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123825</xdr:colOff>
      <xdr:row>238</xdr:row>
      <xdr:rowOff>0</xdr:rowOff>
    </xdr:from>
    <xdr:to>
      <xdr:col>14</xdr:col>
      <xdr:colOff>485775</xdr:colOff>
      <xdr:row>243</xdr:row>
      <xdr:rowOff>66675</xdr:rowOff>
    </xdr:to>
    <xdr:sp macro="" textlink="">
      <xdr:nvSpPr>
        <xdr:cNvPr id="9" name="右中かっこ 8"/>
        <xdr:cNvSpPr/>
      </xdr:nvSpPr>
      <xdr:spPr>
        <a:xfrm>
          <a:off x="10325100" y="41643300"/>
          <a:ext cx="361950" cy="923925"/>
        </a:xfrm>
        <a:prstGeom prst="rightBrace">
          <a:avLst>
            <a:gd name="adj1" fmla="val 15791"/>
            <a:gd name="adj2" fmla="val 82358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142875</xdr:colOff>
      <xdr:row>244</xdr:row>
      <xdr:rowOff>19050</xdr:rowOff>
    </xdr:from>
    <xdr:to>
      <xdr:col>14</xdr:col>
      <xdr:colOff>504825</xdr:colOff>
      <xdr:row>249</xdr:row>
      <xdr:rowOff>78441</xdr:rowOff>
    </xdr:to>
    <xdr:sp macro="" textlink="">
      <xdr:nvSpPr>
        <xdr:cNvPr id="10" name="右中かっこ 9"/>
        <xdr:cNvSpPr/>
      </xdr:nvSpPr>
      <xdr:spPr>
        <a:xfrm>
          <a:off x="10344150" y="42691050"/>
          <a:ext cx="361950" cy="916641"/>
        </a:xfrm>
        <a:prstGeom prst="rightBrace">
          <a:avLst>
            <a:gd name="adj1" fmla="val 15791"/>
            <a:gd name="adj2" fmla="val 85193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152400</xdr:colOff>
      <xdr:row>250</xdr:row>
      <xdr:rowOff>114300</xdr:rowOff>
    </xdr:from>
    <xdr:to>
      <xdr:col>14</xdr:col>
      <xdr:colOff>514350</xdr:colOff>
      <xdr:row>253</xdr:row>
      <xdr:rowOff>104775</xdr:rowOff>
    </xdr:to>
    <xdr:sp macro="" textlink="">
      <xdr:nvSpPr>
        <xdr:cNvPr id="11" name="右中かっこ 10"/>
        <xdr:cNvSpPr/>
      </xdr:nvSpPr>
      <xdr:spPr>
        <a:xfrm>
          <a:off x="10353675" y="43815000"/>
          <a:ext cx="361950" cy="504825"/>
        </a:xfrm>
        <a:prstGeom prst="rightBrace">
          <a:avLst>
            <a:gd name="adj1" fmla="val 15791"/>
            <a:gd name="adj2" fmla="val 58802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114300</xdr:colOff>
      <xdr:row>256</xdr:row>
      <xdr:rowOff>0</xdr:rowOff>
    </xdr:from>
    <xdr:to>
      <xdr:col>14</xdr:col>
      <xdr:colOff>476250</xdr:colOff>
      <xdr:row>260</xdr:row>
      <xdr:rowOff>38100</xdr:rowOff>
    </xdr:to>
    <xdr:sp macro="" textlink="">
      <xdr:nvSpPr>
        <xdr:cNvPr id="12" name="右中かっこ 11"/>
        <xdr:cNvSpPr/>
      </xdr:nvSpPr>
      <xdr:spPr>
        <a:xfrm>
          <a:off x="10315575" y="44729400"/>
          <a:ext cx="361950" cy="723900"/>
        </a:xfrm>
        <a:prstGeom prst="rightBrace">
          <a:avLst>
            <a:gd name="adj1" fmla="val 15791"/>
            <a:gd name="adj2" fmla="val 82486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104775</xdr:colOff>
      <xdr:row>260</xdr:row>
      <xdr:rowOff>161925</xdr:rowOff>
    </xdr:from>
    <xdr:to>
      <xdr:col>14</xdr:col>
      <xdr:colOff>466725</xdr:colOff>
      <xdr:row>265</xdr:row>
      <xdr:rowOff>28575</xdr:rowOff>
    </xdr:to>
    <xdr:sp macro="" textlink="">
      <xdr:nvSpPr>
        <xdr:cNvPr id="13" name="右中かっこ 12"/>
        <xdr:cNvSpPr/>
      </xdr:nvSpPr>
      <xdr:spPr>
        <a:xfrm>
          <a:off x="10306050" y="45577125"/>
          <a:ext cx="361950" cy="723900"/>
        </a:xfrm>
        <a:prstGeom prst="rightBrace">
          <a:avLst>
            <a:gd name="adj1" fmla="val 15791"/>
            <a:gd name="adj2" fmla="val 82486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161925</xdr:colOff>
      <xdr:row>308</xdr:row>
      <xdr:rowOff>114299</xdr:rowOff>
    </xdr:from>
    <xdr:to>
      <xdr:col>14</xdr:col>
      <xdr:colOff>523875</xdr:colOff>
      <xdr:row>311</xdr:row>
      <xdr:rowOff>47624</xdr:rowOff>
    </xdr:to>
    <xdr:sp macro="" textlink="">
      <xdr:nvSpPr>
        <xdr:cNvPr id="14" name="右中かっこ 13"/>
        <xdr:cNvSpPr/>
      </xdr:nvSpPr>
      <xdr:spPr>
        <a:xfrm>
          <a:off x="10363200" y="53759099"/>
          <a:ext cx="361950" cy="447675"/>
        </a:xfrm>
        <a:prstGeom prst="rightBrace">
          <a:avLst>
            <a:gd name="adj1" fmla="val 15791"/>
            <a:gd name="adj2" fmla="val 82486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168088</xdr:colOff>
      <xdr:row>318</xdr:row>
      <xdr:rowOff>145676</xdr:rowOff>
    </xdr:from>
    <xdr:to>
      <xdr:col>14</xdr:col>
      <xdr:colOff>524996</xdr:colOff>
      <xdr:row>325</xdr:row>
      <xdr:rowOff>22411</xdr:rowOff>
    </xdr:to>
    <xdr:sp macro="" textlink="">
      <xdr:nvSpPr>
        <xdr:cNvPr id="15" name="右中かっこ 14"/>
        <xdr:cNvSpPr/>
      </xdr:nvSpPr>
      <xdr:spPr>
        <a:xfrm>
          <a:off x="10369363" y="55504976"/>
          <a:ext cx="356908" cy="1076885"/>
        </a:xfrm>
        <a:prstGeom prst="rightBrace">
          <a:avLst>
            <a:gd name="adj1" fmla="val 15791"/>
            <a:gd name="adj2" fmla="val 86741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145676</xdr:colOff>
      <xdr:row>343</xdr:row>
      <xdr:rowOff>156882</xdr:rowOff>
    </xdr:from>
    <xdr:to>
      <xdr:col>14</xdr:col>
      <xdr:colOff>502584</xdr:colOff>
      <xdr:row>355</xdr:row>
      <xdr:rowOff>67235</xdr:rowOff>
    </xdr:to>
    <xdr:sp macro="" textlink="">
      <xdr:nvSpPr>
        <xdr:cNvPr id="16" name="右中かっこ 15"/>
        <xdr:cNvSpPr/>
      </xdr:nvSpPr>
      <xdr:spPr>
        <a:xfrm>
          <a:off x="10346951" y="59802432"/>
          <a:ext cx="356908" cy="1967753"/>
        </a:xfrm>
        <a:prstGeom prst="rightBrace">
          <a:avLst>
            <a:gd name="adj1" fmla="val 15791"/>
            <a:gd name="adj2" fmla="val 91974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145677</xdr:colOff>
      <xdr:row>367</xdr:row>
      <xdr:rowOff>0</xdr:rowOff>
    </xdr:from>
    <xdr:to>
      <xdr:col>14</xdr:col>
      <xdr:colOff>502585</xdr:colOff>
      <xdr:row>372</xdr:row>
      <xdr:rowOff>33618</xdr:rowOff>
    </xdr:to>
    <xdr:sp macro="" textlink="">
      <xdr:nvSpPr>
        <xdr:cNvPr id="17" name="右中かっこ 16"/>
        <xdr:cNvSpPr/>
      </xdr:nvSpPr>
      <xdr:spPr>
        <a:xfrm>
          <a:off x="10346952" y="63760350"/>
          <a:ext cx="356908" cy="890868"/>
        </a:xfrm>
        <a:prstGeom prst="rightBrace">
          <a:avLst>
            <a:gd name="adj1" fmla="val 15791"/>
            <a:gd name="adj2" fmla="val 86181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78441</xdr:colOff>
      <xdr:row>387</xdr:row>
      <xdr:rowOff>123265</xdr:rowOff>
    </xdr:from>
    <xdr:to>
      <xdr:col>14</xdr:col>
      <xdr:colOff>435349</xdr:colOff>
      <xdr:row>393</xdr:row>
      <xdr:rowOff>44823</xdr:rowOff>
    </xdr:to>
    <xdr:sp macro="" textlink="">
      <xdr:nvSpPr>
        <xdr:cNvPr id="18" name="右中かっこ 17"/>
        <xdr:cNvSpPr/>
      </xdr:nvSpPr>
      <xdr:spPr>
        <a:xfrm>
          <a:off x="10279716" y="67312615"/>
          <a:ext cx="356908" cy="950258"/>
        </a:xfrm>
        <a:prstGeom prst="rightBrace">
          <a:avLst>
            <a:gd name="adj1" fmla="val 15791"/>
            <a:gd name="adj2" fmla="val 8233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56029</xdr:colOff>
      <xdr:row>422</xdr:row>
      <xdr:rowOff>112059</xdr:rowOff>
    </xdr:from>
    <xdr:to>
      <xdr:col>14</xdr:col>
      <xdr:colOff>412937</xdr:colOff>
      <xdr:row>425</xdr:row>
      <xdr:rowOff>33617</xdr:rowOff>
    </xdr:to>
    <xdr:sp macro="" textlink="">
      <xdr:nvSpPr>
        <xdr:cNvPr id="19" name="右中かっこ 18"/>
        <xdr:cNvSpPr/>
      </xdr:nvSpPr>
      <xdr:spPr>
        <a:xfrm>
          <a:off x="10257304" y="73321209"/>
          <a:ext cx="356908" cy="464483"/>
        </a:xfrm>
        <a:prstGeom prst="rightBrace">
          <a:avLst>
            <a:gd name="adj1" fmla="val 15791"/>
            <a:gd name="adj2" fmla="val 7088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157683</xdr:colOff>
      <xdr:row>474</xdr:row>
      <xdr:rowOff>78442</xdr:rowOff>
    </xdr:from>
    <xdr:to>
      <xdr:col>14</xdr:col>
      <xdr:colOff>514591</xdr:colOff>
      <xdr:row>476</xdr:row>
      <xdr:rowOff>179293</xdr:rowOff>
    </xdr:to>
    <xdr:sp macro="" textlink="">
      <xdr:nvSpPr>
        <xdr:cNvPr id="20" name="右中かっこ 19"/>
        <xdr:cNvSpPr/>
      </xdr:nvSpPr>
      <xdr:spPr>
        <a:xfrm>
          <a:off x="10358958" y="82222042"/>
          <a:ext cx="356908" cy="443751"/>
        </a:xfrm>
        <a:prstGeom prst="rightBrace">
          <a:avLst>
            <a:gd name="adj1" fmla="val 15791"/>
            <a:gd name="adj2" fmla="val 81136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108858</xdr:colOff>
      <xdr:row>440</xdr:row>
      <xdr:rowOff>149678</xdr:rowOff>
    </xdr:from>
    <xdr:to>
      <xdr:col>14</xdr:col>
      <xdr:colOff>465766</xdr:colOff>
      <xdr:row>446</xdr:row>
      <xdr:rowOff>37619</xdr:rowOff>
    </xdr:to>
    <xdr:sp macro="" textlink="">
      <xdr:nvSpPr>
        <xdr:cNvPr id="21" name="右中かっこ 20"/>
        <xdr:cNvSpPr/>
      </xdr:nvSpPr>
      <xdr:spPr>
        <a:xfrm>
          <a:off x="10310133" y="76473503"/>
          <a:ext cx="356908" cy="907116"/>
        </a:xfrm>
        <a:prstGeom prst="rightBrace">
          <a:avLst>
            <a:gd name="adj1" fmla="val 15791"/>
            <a:gd name="adj2" fmla="val 87336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176893</xdr:colOff>
      <xdr:row>394</xdr:row>
      <xdr:rowOff>27213</xdr:rowOff>
    </xdr:from>
    <xdr:to>
      <xdr:col>14</xdr:col>
      <xdr:colOff>533801</xdr:colOff>
      <xdr:row>399</xdr:row>
      <xdr:rowOff>125664</xdr:rowOff>
    </xdr:to>
    <xdr:sp macro="" textlink="">
      <xdr:nvSpPr>
        <xdr:cNvPr id="22" name="右中かっこ 21"/>
        <xdr:cNvSpPr/>
      </xdr:nvSpPr>
      <xdr:spPr>
        <a:xfrm>
          <a:off x="10378168" y="68416713"/>
          <a:ext cx="356908" cy="955701"/>
        </a:xfrm>
        <a:prstGeom prst="rightBrace">
          <a:avLst>
            <a:gd name="adj1" fmla="val 15791"/>
            <a:gd name="adj2" fmla="val 92026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68036</xdr:colOff>
      <xdr:row>373</xdr:row>
      <xdr:rowOff>13606</xdr:rowOff>
    </xdr:from>
    <xdr:to>
      <xdr:col>14</xdr:col>
      <xdr:colOff>424944</xdr:colOff>
      <xdr:row>379</xdr:row>
      <xdr:rowOff>0</xdr:rowOff>
    </xdr:to>
    <xdr:sp macro="" textlink="">
      <xdr:nvSpPr>
        <xdr:cNvPr id="23" name="右中かっこ 22"/>
        <xdr:cNvSpPr/>
      </xdr:nvSpPr>
      <xdr:spPr>
        <a:xfrm>
          <a:off x="9674679" y="22737535"/>
          <a:ext cx="356908" cy="1047751"/>
        </a:xfrm>
        <a:prstGeom prst="rightBrace">
          <a:avLst>
            <a:gd name="adj1" fmla="val 15791"/>
            <a:gd name="adj2" fmla="val 86181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68036</xdr:colOff>
      <xdr:row>380</xdr:row>
      <xdr:rowOff>13606</xdr:rowOff>
    </xdr:from>
    <xdr:to>
      <xdr:col>14</xdr:col>
      <xdr:colOff>424944</xdr:colOff>
      <xdr:row>386</xdr:row>
      <xdr:rowOff>0</xdr:rowOff>
    </xdr:to>
    <xdr:sp macro="" textlink="">
      <xdr:nvSpPr>
        <xdr:cNvPr id="24" name="右中かっこ 23"/>
        <xdr:cNvSpPr/>
      </xdr:nvSpPr>
      <xdr:spPr>
        <a:xfrm>
          <a:off x="9674679" y="22737535"/>
          <a:ext cx="356908" cy="1047751"/>
        </a:xfrm>
        <a:prstGeom prst="rightBrace">
          <a:avLst>
            <a:gd name="adj1" fmla="val 15791"/>
            <a:gd name="adj2" fmla="val 86181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176893</xdr:colOff>
      <xdr:row>427</xdr:row>
      <xdr:rowOff>27213</xdr:rowOff>
    </xdr:from>
    <xdr:to>
      <xdr:col>14</xdr:col>
      <xdr:colOff>533801</xdr:colOff>
      <xdr:row>432</xdr:row>
      <xdr:rowOff>125664</xdr:rowOff>
    </xdr:to>
    <xdr:sp macro="" textlink="">
      <xdr:nvSpPr>
        <xdr:cNvPr id="25" name="右中かっこ 24"/>
        <xdr:cNvSpPr/>
      </xdr:nvSpPr>
      <xdr:spPr>
        <a:xfrm>
          <a:off x="9783536" y="26465892"/>
          <a:ext cx="356908" cy="982915"/>
        </a:xfrm>
        <a:prstGeom prst="rightBrace">
          <a:avLst>
            <a:gd name="adj1" fmla="val 15791"/>
            <a:gd name="adj2" fmla="val 92026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176893</xdr:colOff>
      <xdr:row>434</xdr:row>
      <xdr:rowOff>27213</xdr:rowOff>
    </xdr:from>
    <xdr:to>
      <xdr:col>14</xdr:col>
      <xdr:colOff>533801</xdr:colOff>
      <xdr:row>439</xdr:row>
      <xdr:rowOff>125664</xdr:rowOff>
    </xdr:to>
    <xdr:sp macro="" textlink="">
      <xdr:nvSpPr>
        <xdr:cNvPr id="26" name="右中かっこ 25"/>
        <xdr:cNvSpPr/>
      </xdr:nvSpPr>
      <xdr:spPr>
        <a:xfrm>
          <a:off x="9783536" y="28411713"/>
          <a:ext cx="356908" cy="982915"/>
        </a:xfrm>
        <a:prstGeom prst="rightBrace">
          <a:avLst>
            <a:gd name="adj1" fmla="val 15791"/>
            <a:gd name="adj2" fmla="val 92026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219075</xdr:colOff>
      <xdr:row>7</xdr:row>
      <xdr:rowOff>28575</xdr:rowOff>
    </xdr:from>
    <xdr:to>
      <xdr:col>14</xdr:col>
      <xdr:colOff>514350</xdr:colOff>
      <xdr:row>18</xdr:row>
      <xdr:rowOff>47625</xdr:rowOff>
    </xdr:to>
    <xdr:sp macro="" textlink="">
      <xdr:nvSpPr>
        <xdr:cNvPr id="3" name="右中かっこ 2"/>
        <xdr:cNvSpPr/>
      </xdr:nvSpPr>
      <xdr:spPr>
        <a:xfrm>
          <a:off x="11410950" y="1428750"/>
          <a:ext cx="295275" cy="1905000"/>
        </a:xfrm>
        <a:prstGeom prst="rightBrace">
          <a:avLst>
            <a:gd name="adj1" fmla="val 8333"/>
            <a:gd name="adj2" fmla="val 93573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133351</xdr:colOff>
      <xdr:row>40</xdr:row>
      <xdr:rowOff>0</xdr:rowOff>
    </xdr:from>
    <xdr:to>
      <xdr:col>14</xdr:col>
      <xdr:colOff>495301</xdr:colOff>
      <xdr:row>46</xdr:row>
      <xdr:rowOff>28576</xdr:rowOff>
    </xdr:to>
    <xdr:sp macro="" textlink="">
      <xdr:nvSpPr>
        <xdr:cNvPr id="4" name="右中かっこ 3"/>
        <xdr:cNvSpPr/>
      </xdr:nvSpPr>
      <xdr:spPr>
        <a:xfrm>
          <a:off x="11328027" y="6925235"/>
          <a:ext cx="361950" cy="1037106"/>
        </a:xfrm>
        <a:prstGeom prst="rightBrace">
          <a:avLst>
            <a:gd name="adj1" fmla="val 17424"/>
            <a:gd name="adj2" fmla="val 87838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85725</xdr:colOff>
      <xdr:row>67</xdr:row>
      <xdr:rowOff>78441</xdr:rowOff>
    </xdr:from>
    <xdr:to>
      <xdr:col>14</xdr:col>
      <xdr:colOff>447675</xdr:colOff>
      <xdr:row>73</xdr:row>
      <xdr:rowOff>66675</xdr:rowOff>
    </xdr:to>
    <xdr:sp macro="" textlink="">
      <xdr:nvSpPr>
        <xdr:cNvPr id="5" name="右中かっこ 4"/>
        <xdr:cNvSpPr/>
      </xdr:nvSpPr>
      <xdr:spPr>
        <a:xfrm>
          <a:off x="11280401" y="11530853"/>
          <a:ext cx="361950" cy="1030381"/>
        </a:xfrm>
        <a:prstGeom prst="rightBrace">
          <a:avLst>
            <a:gd name="adj1" fmla="val 15791"/>
            <a:gd name="adj2" fmla="val 8526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161925</xdr:colOff>
      <xdr:row>93</xdr:row>
      <xdr:rowOff>78441</xdr:rowOff>
    </xdr:from>
    <xdr:to>
      <xdr:col>14</xdr:col>
      <xdr:colOff>523875</xdr:colOff>
      <xdr:row>103</xdr:row>
      <xdr:rowOff>38100</xdr:rowOff>
    </xdr:to>
    <xdr:sp macro="" textlink="">
      <xdr:nvSpPr>
        <xdr:cNvPr id="6" name="右中かっこ 5"/>
        <xdr:cNvSpPr/>
      </xdr:nvSpPr>
      <xdr:spPr>
        <a:xfrm>
          <a:off x="11356601" y="15979588"/>
          <a:ext cx="361950" cy="1640541"/>
        </a:xfrm>
        <a:prstGeom prst="rightBrace">
          <a:avLst>
            <a:gd name="adj1" fmla="val 15791"/>
            <a:gd name="adj2" fmla="val 90692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152400</xdr:colOff>
      <xdr:row>118</xdr:row>
      <xdr:rowOff>114300</xdr:rowOff>
    </xdr:from>
    <xdr:to>
      <xdr:col>14</xdr:col>
      <xdr:colOff>514350</xdr:colOff>
      <xdr:row>123</xdr:row>
      <xdr:rowOff>38100</xdr:rowOff>
    </xdr:to>
    <xdr:sp macro="" textlink="">
      <xdr:nvSpPr>
        <xdr:cNvPr id="7" name="右中かっこ 6"/>
        <xdr:cNvSpPr/>
      </xdr:nvSpPr>
      <xdr:spPr>
        <a:xfrm>
          <a:off x="11344275" y="20593050"/>
          <a:ext cx="361950" cy="781050"/>
        </a:xfrm>
        <a:prstGeom prst="rightBrace">
          <a:avLst>
            <a:gd name="adj1" fmla="val 15791"/>
            <a:gd name="adj2" fmla="val 83992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123825</xdr:colOff>
      <xdr:row>222</xdr:row>
      <xdr:rowOff>114300</xdr:rowOff>
    </xdr:from>
    <xdr:to>
      <xdr:col>14</xdr:col>
      <xdr:colOff>485775</xdr:colOff>
      <xdr:row>229</xdr:row>
      <xdr:rowOff>38100</xdr:rowOff>
    </xdr:to>
    <xdr:sp macro="" textlink="">
      <xdr:nvSpPr>
        <xdr:cNvPr id="8" name="右中かっこ 7"/>
        <xdr:cNvSpPr/>
      </xdr:nvSpPr>
      <xdr:spPr>
        <a:xfrm>
          <a:off x="11315700" y="39281100"/>
          <a:ext cx="361950" cy="1123950"/>
        </a:xfrm>
        <a:prstGeom prst="rightBrace">
          <a:avLst>
            <a:gd name="adj1" fmla="val 15791"/>
            <a:gd name="adj2" fmla="val 89243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133350</xdr:colOff>
      <xdr:row>229</xdr:row>
      <xdr:rowOff>133350</xdr:rowOff>
    </xdr:from>
    <xdr:to>
      <xdr:col>14</xdr:col>
      <xdr:colOff>495300</xdr:colOff>
      <xdr:row>235</xdr:row>
      <xdr:rowOff>28575</xdr:rowOff>
    </xdr:to>
    <xdr:sp macro="" textlink="">
      <xdr:nvSpPr>
        <xdr:cNvPr id="9" name="右中かっこ 8"/>
        <xdr:cNvSpPr/>
      </xdr:nvSpPr>
      <xdr:spPr>
        <a:xfrm>
          <a:off x="11325225" y="40500300"/>
          <a:ext cx="361950" cy="923925"/>
        </a:xfrm>
        <a:prstGeom prst="rightBrace">
          <a:avLst>
            <a:gd name="adj1" fmla="val 15791"/>
            <a:gd name="adj2" fmla="val 87512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123825</xdr:colOff>
      <xdr:row>238</xdr:row>
      <xdr:rowOff>0</xdr:rowOff>
    </xdr:from>
    <xdr:to>
      <xdr:col>14</xdr:col>
      <xdr:colOff>485775</xdr:colOff>
      <xdr:row>243</xdr:row>
      <xdr:rowOff>66675</xdr:rowOff>
    </xdr:to>
    <xdr:sp macro="" textlink="">
      <xdr:nvSpPr>
        <xdr:cNvPr id="10" name="右中かっこ 9"/>
        <xdr:cNvSpPr/>
      </xdr:nvSpPr>
      <xdr:spPr>
        <a:xfrm>
          <a:off x="11315700" y="41910000"/>
          <a:ext cx="361950" cy="923925"/>
        </a:xfrm>
        <a:prstGeom prst="rightBrace">
          <a:avLst>
            <a:gd name="adj1" fmla="val 15791"/>
            <a:gd name="adj2" fmla="val 82358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142875</xdr:colOff>
      <xdr:row>244</xdr:row>
      <xdr:rowOff>19050</xdr:rowOff>
    </xdr:from>
    <xdr:to>
      <xdr:col>14</xdr:col>
      <xdr:colOff>504825</xdr:colOff>
      <xdr:row>249</xdr:row>
      <xdr:rowOff>78441</xdr:rowOff>
    </xdr:to>
    <xdr:sp macro="" textlink="">
      <xdr:nvSpPr>
        <xdr:cNvPr id="11" name="右中かっこ 10"/>
        <xdr:cNvSpPr/>
      </xdr:nvSpPr>
      <xdr:spPr>
        <a:xfrm>
          <a:off x="10575551" y="42141962"/>
          <a:ext cx="361950" cy="899832"/>
        </a:xfrm>
        <a:prstGeom prst="rightBrace">
          <a:avLst>
            <a:gd name="adj1" fmla="val 15791"/>
            <a:gd name="adj2" fmla="val 85193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152400</xdr:colOff>
      <xdr:row>250</xdr:row>
      <xdr:rowOff>114300</xdr:rowOff>
    </xdr:from>
    <xdr:to>
      <xdr:col>14</xdr:col>
      <xdr:colOff>514350</xdr:colOff>
      <xdr:row>253</xdr:row>
      <xdr:rowOff>104775</xdr:rowOff>
    </xdr:to>
    <xdr:sp macro="" textlink="">
      <xdr:nvSpPr>
        <xdr:cNvPr id="12" name="右中かっこ 11"/>
        <xdr:cNvSpPr/>
      </xdr:nvSpPr>
      <xdr:spPr>
        <a:xfrm>
          <a:off x="11344275" y="44081700"/>
          <a:ext cx="361950" cy="504825"/>
        </a:xfrm>
        <a:prstGeom prst="rightBrace">
          <a:avLst>
            <a:gd name="adj1" fmla="val 15791"/>
            <a:gd name="adj2" fmla="val 58802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114300</xdr:colOff>
      <xdr:row>256</xdr:row>
      <xdr:rowOff>0</xdr:rowOff>
    </xdr:from>
    <xdr:to>
      <xdr:col>14</xdr:col>
      <xdr:colOff>476250</xdr:colOff>
      <xdr:row>260</xdr:row>
      <xdr:rowOff>38100</xdr:rowOff>
    </xdr:to>
    <xdr:sp macro="" textlink="">
      <xdr:nvSpPr>
        <xdr:cNvPr id="13" name="右中かっこ 12"/>
        <xdr:cNvSpPr/>
      </xdr:nvSpPr>
      <xdr:spPr>
        <a:xfrm>
          <a:off x="11306175" y="44996100"/>
          <a:ext cx="361950" cy="723900"/>
        </a:xfrm>
        <a:prstGeom prst="rightBrace">
          <a:avLst>
            <a:gd name="adj1" fmla="val 15791"/>
            <a:gd name="adj2" fmla="val 82486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104775</xdr:colOff>
      <xdr:row>260</xdr:row>
      <xdr:rowOff>161925</xdr:rowOff>
    </xdr:from>
    <xdr:to>
      <xdr:col>14</xdr:col>
      <xdr:colOff>466725</xdr:colOff>
      <xdr:row>265</xdr:row>
      <xdr:rowOff>28575</xdr:rowOff>
    </xdr:to>
    <xdr:sp macro="" textlink="">
      <xdr:nvSpPr>
        <xdr:cNvPr id="14" name="右中かっこ 13"/>
        <xdr:cNvSpPr/>
      </xdr:nvSpPr>
      <xdr:spPr>
        <a:xfrm>
          <a:off x="11296650" y="45843825"/>
          <a:ext cx="361950" cy="723900"/>
        </a:xfrm>
        <a:prstGeom prst="rightBrace">
          <a:avLst>
            <a:gd name="adj1" fmla="val 15791"/>
            <a:gd name="adj2" fmla="val 82486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161925</xdr:colOff>
      <xdr:row>308</xdr:row>
      <xdr:rowOff>114299</xdr:rowOff>
    </xdr:from>
    <xdr:to>
      <xdr:col>14</xdr:col>
      <xdr:colOff>523875</xdr:colOff>
      <xdr:row>311</xdr:row>
      <xdr:rowOff>47624</xdr:rowOff>
    </xdr:to>
    <xdr:sp macro="" textlink="">
      <xdr:nvSpPr>
        <xdr:cNvPr id="15" name="右中かっこ 14"/>
        <xdr:cNvSpPr/>
      </xdr:nvSpPr>
      <xdr:spPr>
        <a:xfrm>
          <a:off x="11353800" y="54025799"/>
          <a:ext cx="361950" cy="447675"/>
        </a:xfrm>
        <a:prstGeom prst="rightBrace">
          <a:avLst>
            <a:gd name="adj1" fmla="val 15791"/>
            <a:gd name="adj2" fmla="val 82486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168088</xdr:colOff>
      <xdr:row>318</xdr:row>
      <xdr:rowOff>145676</xdr:rowOff>
    </xdr:from>
    <xdr:to>
      <xdr:col>14</xdr:col>
      <xdr:colOff>524996</xdr:colOff>
      <xdr:row>325</xdr:row>
      <xdr:rowOff>22411</xdr:rowOff>
    </xdr:to>
    <xdr:sp macro="" textlink="">
      <xdr:nvSpPr>
        <xdr:cNvPr id="17" name="右中かっこ 16"/>
        <xdr:cNvSpPr/>
      </xdr:nvSpPr>
      <xdr:spPr>
        <a:xfrm>
          <a:off x="11362764" y="54707117"/>
          <a:ext cx="356908" cy="1053353"/>
        </a:xfrm>
        <a:prstGeom prst="rightBrace">
          <a:avLst>
            <a:gd name="adj1" fmla="val 15791"/>
            <a:gd name="adj2" fmla="val 86741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145676</xdr:colOff>
      <xdr:row>343</xdr:row>
      <xdr:rowOff>156882</xdr:rowOff>
    </xdr:from>
    <xdr:to>
      <xdr:col>14</xdr:col>
      <xdr:colOff>502584</xdr:colOff>
      <xdr:row>355</xdr:row>
      <xdr:rowOff>67235</xdr:rowOff>
    </xdr:to>
    <xdr:sp macro="" textlink="">
      <xdr:nvSpPr>
        <xdr:cNvPr id="21" name="右中かっこ 20"/>
        <xdr:cNvSpPr/>
      </xdr:nvSpPr>
      <xdr:spPr>
        <a:xfrm>
          <a:off x="11340352" y="58920529"/>
          <a:ext cx="356908" cy="1927412"/>
        </a:xfrm>
        <a:prstGeom prst="rightBrace">
          <a:avLst>
            <a:gd name="adj1" fmla="val 15791"/>
            <a:gd name="adj2" fmla="val 91974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145677</xdr:colOff>
      <xdr:row>367</xdr:row>
      <xdr:rowOff>0</xdr:rowOff>
    </xdr:from>
    <xdr:to>
      <xdr:col>14</xdr:col>
      <xdr:colOff>502585</xdr:colOff>
      <xdr:row>372</xdr:row>
      <xdr:rowOff>33618</xdr:rowOff>
    </xdr:to>
    <xdr:sp macro="" textlink="">
      <xdr:nvSpPr>
        <xdr:cNvPr id="22" name="右中かっこ 21"/>
        <xdr:cNvSpPr/>
      </xdr:nvSpPr>
      <xdr:spPr>
        <a:xfrm>
          <a:off x="11340353" y="62797765"/>
          <a:ext cx="356908" cy="874059"/>
        </a:xfrm>
        <a:prstGeom prst="rightBrace">
          <a:avLst>
            <a:gd name="adj1" fmla="val 15791"/>
            <a:gd name="adj2" fmla="val 86181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78441</xdr:colOff>
      <xdr:row>387</xdr:row>
      <xdr:rowOff>123265</xdr:rowOff>
    </xdr:from>
    <xdr:to>
      <xdr:col>14</xdr:col>
      <xdr:colOff>435349</xdr:colOff>
      <xdr:row>393</xdr:row>
      <xdr:rowOff>44823</xdr:rowOff>
    </xdr:to>
    <xdr:sp macro="" textlink="">
      <xdr:nvSpPr>
        <xdr:cNvPr id="23" name="右中かっこ 22"/>
        <xdr:cNvSpPr/>
      </xdr:nvSpPr>
      <xdr:spPr>
        <a:xfrm>
          <a:off x="11273117" y="66282794"/>
          <a:ext cx="356908" cy="930088"/>
        </a:xfrm>
        <a:prstGeom prst="rightBrace">
          <a:avLst>
            <a:gd name="adj1" fmla="val 15791"/>
            <a:gd name="adj2" fmla="val 8233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56029</xdr:colOff>
      <xdr:row>422</xdr:row>
      <xdr:rowOff>112059</xdr:rowOff>
    </xdr:from>
    <xdr:to>
      <xdr:col>14</xdr:col>
      <xdr:colOff>412937</xdr:colOff>
      <xdr:row>425</xdr:row>
      <xdr:rowOff>33617</xdr:rowOff>
    </xdr:to>
    <xdr:sp macro="" textlink="">
      <xdr:nvSpPr>
        <xdr:cNvPr id="25" name="右中かっこ 24"/>
        <xdr:cNvSpPr/>
      </xdr:nvSpPr>
      <xdr:spPr>
        <a:xfrm>
          <a:off x="11250705" y="72177088"/>
          <a:ext cx="356908" cy="459441"/>
        </a:xfrm>
        <a:prstGeom prst="rightBrace">
          <a:avLst>
            <a:gd name="adj1" fmla="val 15791"/>
            <a:gd name="adj2" fmla="val 7088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157683</xdr:colOff>
      <xdr:row>474</xdr:row>
      <xdr:rowOff>78442</xdr:rowOff>
    </xdr:from>
    <xdr:to>
      <xdr:col>14</xdr:col>
      <xdr:colOff>514591</xdr:colOff>
      <xdr:row>476</xdr:row>
      <xdr:rowOff>179293</xdr:rowOff>
    </xdr:to>
    <xdr:sp macro="" textlink="">
      <xdr:nvSpPr>
        <xdr:cNvPr id="27" name="右中かっこ 26"/>
        <xdr:cNvSpPr/>
      </xdr:nvSpPr>
      <xdr:spPr>
        <a:xfrm>
          <a:off x="9995647" y="84701263"/>
          <a:ext cx="356908" cy="454637"/>
        </a:xfrm>
        <a:prstGeom prst="rightBrace">
          <a:avLst>
            <a:gd name="adj1" fmla="val 15791"/>
            <a:gd name="adj2" fmla="val 81136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108858</xdr:colOff>
      <xdr:row>440</xdr:row>
      <xdr:rowOff>149678</xdr:rowOff>
    </xdr:from>
    <xdr:to>
      <xdr:col>14</xdr:col>
      <xdr:colOff>465766</xdr:colOff>
      <xdr:row>446</xdr:row>
      <xdr:rowOff>37619</xdr:rowOff>
    </xdr:to>
    <xdr:sp macro="" textlink="">
      <xdr:nvSpPr>
        <xdr:cNvPr id="67" name="右中かっこ 66"/>
        <xdr:cNvSpPr/>
      </xdr:nvSpPr>
      <xdr:spPr>
        <a:xfrm>
          <a:off x="9375322" y="78744535"/>
          <a:ext cx="356908" cy="935691"/>
        </a:xfrm>
        <a:prstGeom prst="rightBrace">
          <a:avLst>
            <a:gd name="adj1" fmla="val 15791"/>
            <a:gd name="adj2" fmla="val 87336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176893</xdr:colOff>
      <xdr:row>394</xdr:row>
      <xdr:rowOff>27213</xdr:rowOff>
    </xdr:from>
    <xdr:to>
      <xdr:col>14</xdr:col>
      <xdr:colOff>533801</xdr:colOff>
      <xdr:row>399</xdr:row>
      <xdr:rowOff>125664</xdr:rowOff>
    </xdr:to>
    <xdr:sp macro="" textlink="">
      <xdr:nvSpPr>
        <xdr:cNvPr id="68" name="右中かっこ 67"/>
        <xdr:cNvSpPr/>
      </xdr:nvSpPr>
      <xdr:spPr>
        <a:xfrm>
          <a:off x="9443357" y="70484999"/>
          <a:ext cx="356908" cy="982915"/>
        </a:xfrm>
        <a:prstGeom prst="rightBrace">
          <a:avLst>
            <a:gd name="adj1" fmla="val 15791"/>
            <a:gd name="adj2" fmla="val 92026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FF"/>
  </sheetPr>
  <dimension ref="A1:Q175"/>
  <sheetViews>
    <sheetView tabSelected="1" view="pageBreakPreview" zoomScaleNormal="100" zoomScaleSheetLayoutView="100" workbookViewId="0"/>
  </sheetViews>
  <sheetFormatPr defaultRowHeight="14.25"/>
  <cols>
    <col min="1" max="1" width="7.5" style="464" bestFit="1" customWidth="1"/>
    <col min="3" max="3" width="5.375" customWidth="1"/>
    <col min="4" max="4" width="46.5" customWidth="1"/>
    <col min="5" max="5" width="6.5" customWidth="1"/>
    <col min="6" max="6" width="11" hidden="1" customWidth="1"/>
    <col min="7" max="7" width="10" hidden="1" customWidth="1"/>
    <col min="8" max="8" width="14.75" style="44" hidden="1" customWidth="1"/>
    <col min="9" max="9" width="12.5" style="45" customWidth="1"/>
    <col min="10" max="10" width="13.625" style="45" customWidth="1"/>
    <col min="11" max="11" width="13.625" style="192" hidden="1" customWidth="1"/>
    <col min="12" max="12" width="13.625" style="171" hidden="1" customWidth="1"/>
    <col min="13" max="13" width="13.625" style="171" customWidth="1"/>
    <col min="14" max="14" width="13.625" customWidth="1"/>
    <col min="15" max="15" width="8.125" customWidth="1"/>
    <col min="16" max="16" width="2.375" customWidth="1"/>
    <col min="17" max="17" width="12.875" customWidth="1"/>
  </cols>
  <sheetData>
    <row r="1" spans="1:17">
      <c r="A1" s="465"/>
      <c r="B1" s="45"/>
      <c r="C1" s="45"/>
      <c r="D1" s="45"/>
      <c r="E1" s="45"/>
      <c r="F1" s="45"/>
      <c r="G1" s="45"/>
      <c r="H1" s="171"/>
      <c r="N1" s="45"/>
      <c r="O1" s="45"/>
      <c r="P1" s="45"/>
      <c r="Q1" s="45"/>
    </row>
    <row r="2" spans="1:17">
      <c r="A2" s="465"/>
      <c r="B2" s="45"/>
      <c r="C2" s="45"/>
      <c r="D2" s="45"/>
      <c r="E2" s="45"/>
      <c r="F2" s="45"/>
      <c r="G2" s="45"/>
      <c r="H2" s="171"/>
      <c r="N2" s="45"/>
      <c r="O2" s="45"/>
      <c r="P2" s="45"/>
      <c r="Q2" s="45"/>
    </row>
    <row r="3" spans="1:17" ht="19.5" thickBot="1">
      <c r="A3" s="466"/>
      <c r="B3" s="467" t="s">
        <v>269</v>
      </c>
      <c r="C3" s="467"/>
      <c r="D3" s="467"/>
      <c r="E3" s="467"/>
      <c r="F3" s="467"/>
      <c r="G3" s="467"/>
      <c r="H3" s="467"/>
      <c r="I3" s="467"/>
      <c r="J3" s="467"/>
      <c r="K3" s="467"/>
      <c r="L3" s="467"/>
      <c r="M3" s="467"/>
      <c r="N3" s="467"/>
      <c r="O3" s="467"/>
      <c r="P3" s="467"/>
      <c r="Q3" s="467"/>
    </row>
    <row r="4" spans="1:17" ht="31.5">
      <c r="A4" s="462" t="s">
        <v>224</v>
      </c>
      <c r="B4" s="249"/>
      <c r="C4" s="250"/>
      <c r="D4" s="250"/>
      <c r="E4" s="23" t="s">
        <v>73</v>
      </c>
      <c r="F4" s="24" t="s">
        <v>82</v>
      </c>
      <c r="G4" s="25" t="s">
        <v>216</v>
      </c>
      <c r="H4" s="97" t="s">
        <v>238</v>
      </c>
      <c r="I4" s="130" t="s">
        <v>241</v>
      </c>
      <c r="J4" s="130" t="s">
        <v>244</v>
      </c>
      <c r="K4" s="193" t="s">
        <v>258</v>
      </c>
      <c r="L4" s="193" t="s">
        <v>257</v>
      </c>
      <c r="M4" s="289" t="s">
        <v>267</v>
      </c>
      <c r="N4" s="25" t="s">
        <v>264</v>
      </c>
      <c r="O4" s="252" t="s">
        <v>276</v>
      </c>
      <c r="P4" s="305"/>
      <c r="Q4" s="314" t="s">
        <v>265</v>
      </c>
    </row>
    <row r="5" spans="1:17" ht="18" customHeight="1">
      <c r="A5" s="463"/>
      <c r="B5" s="26"/>
      <c r="C5" s="27"/>
      <c r="D5" s="27"/>
      <c r="E5" s="28"/>
      <c r="F5" s="29" t="s">
        <v>72</v>
      </c>
      <c r="G5" s="30" t="s">
        <v>72</v>
      </c>
      <c r="H5" s="98" t="s">
        <v>239</v>
      </c>
      <c r="I5" s="131" t="s">
        <v>239</v>
      </c>
      <c r="J5" s="195" t="s">
        <v>72</v>
      </c>
      <c r="K5" s="194" t="s">
        <v>259</v>
      </c>
      <c r="L5" s="194" t="s">
        <v>261</v>
      </c>
      <c r="M5" s="290" t="s">
        <v>303</v>
      </c>
      <c r="N5" s="253" t="s">
        <v>240</v>
      </c>
      <c r="O5" s="254" t="s">
        <v>277</v>
      </c>
      <c r="P5" s="255"/>
      <c r="Q5" s="315" t="s">
        <v>240</v>
      </c>
    </row>
    <row r="6" spans="1:17">
      <c r="A6" s="463">
        <v>1</v>
      </c>
      <c r="B6" s="326" t="s">
        <v>165</v>
      </c>
      <c r="C6" s="327"/>
      <c r="D6" s="327"/>
      <c r="E6" s="328"/>
      <c r="F6" s="329"/>
      <c r="G6" s="330"/>
      <c r="H6" s="98"/>
      <c r="I6" s="331"/>
      <c r="J6" s="331"/>
      <c r="K6" s="332"/>
      <c r="L6" s="332"/>
      <c r="M6" s="333"/>
      <c r="N6" s="253"/>
      <c r="O6" s="254"/>
      <c r="P6" s="255"/>
      <c r="Q6" s="315"/>
    </row>
    <row r="7" spans="1:17">
      <c r="A7" s="463"/>
      <c r="B7" s="337"/>
      <c r="C7" s="338" t="s">
        <v>0</v>
      </c>
      <c r="D7" s="339"/>
      <c r="E7" s="169" t="s">
        <v>74</v>
      </c>
      <c r="F7" s="72">
        <v>3877</v>
      </c>
      <c r="G7" s="73">
        <v>3823</v>
      </c>
      <c r="H7" s="100">
        <v>4954</v>
      </c>
      <c r="I7" s="340">
        <v>5936</v>
      </c>
      <c r="J7" s="340">
        <v>6200</v>
      </c>
      <c r="K7" s="341">
        <v>6050</v>
      </c>
      <c r="L7" s="208">
        <v>6050</v>
      </c>
      <c r="M7" s="236">
        <v>6582</v>
      </c>
      <c r="N7" s="259">
        <v>1.0616129032258064</v>
      </c>
      <c r="O7" s="260" t="s">
        <v>278</v>
      </c>
      <c r="P7" s="261"/>
      <c r="Q7" s="316">
        <v>382</v>
      </c>
    </row>
    <row r="8" spans="1:17">
      <c r="A8" s="463"/>
      <c r="B8" s="337"/>
      <c r="C8" s="338" t="s">
        <v>1</v>
      </c>
      <c r="D8" s="339"/>
      <c r="E8" s="169" t="s">
        <v>74</v>
      </c>
      <c r="F8" s="72">
        <v>1236</v>
      </c>
      <c r="G8" s="73">
        <v>979</v>
      </c>
      <c r="H8" s="100">
        <v>952</v>
      </c>
      <c r="I8" s="340">
        <v>1041</v>
      </c>
      <c r="J8" s="340">
        <v>1030</v>
      </c>
      <c r="K8" s="341">
        <v>1140</v>
      </c>
      <c r="L8" s="208">
        <v>1050</v>
      </c>
      <c r="M8" s="236">
        <v>1213</v>
      </c>
      <c r="N8" s="259">
        <v>1.1776699029126214</v>
      </c>
      <c r="O8" s="260" t="s">
        <v>278</v>
      </c>
      <c r="P8" s="261"/>
      <c r="Q8" s="316">
        <v>183</v>
      </c>
    </row>
    <row r="9" spans="1:17">
      <c r="A9" s="463"/>
      <c r="B9" s="337"/>
      <c r="C9" s="338" t="s">
        <v>2</v>
      </c>
      <c r="D9" s="339"/>
      <c r="E9" s="169" t="s">
        <v>74</v>
      </c>
      <c r="F9" s="72">
        <v>319</v>
      </c>
      <c r="G9" s="73">
        <v>376</v>
      </c>
      <c r="H9" s="100">
        <v>428</v>
      </c>
      <c r="I9" s="340">
        <v>453</v>
      </c>
      <c r="J9" s="340">
        <v>460</v>
      </c>
      <c r="K9" s="341">
        <v>535</v>
      </c>
      <c r="L9" s="208">
        <v>550</v>
      </c>
      <c r="M9" s="236">
        <v>518</v>
      </c>
      <c r="N9" s="259">
        <v>1.1260869565217391</v>
      </c>
      <c r="O9" s="260" t="s">
        <v>275</v>
      </c>
      <c r="P9" s="261"/>
      <c r="Q9" s="316">
        <v>58</v>
      </c>
    </row>
    <row r="10" spans="1:17">
      <c r="A10" s="463"/>
      <c r="B10" s="337"/>
      <c r="C10" s="338" t="s">
        <v>213</v>
      </c>
      <c r="D10" s="339"/>
      <c r="E10" s="169" t="s">
        <v>74</v>
      </c>
      <c r="F10" s="72">
        <v>307</v>
      </c>
      <c r="G10" s="73">
        <v>423</v>
      </c>
      <c r="H10" s="100">
        <v>468</v>
      </c>
      <c r="I10" s="340">
        <v>499</v>
      </c>
      <c r="J10" s="340">
        <v>510</v>
      </c>
      <c r="K10" s="341">
        <v>512</v>
      </c>
      <c r="L10" s="208">
        <v>525</v>
      </c>
      <c r="M10" s="236">
        <v>520</v>
      </c>
      <c r="N10" s="259">
        <v>1.0196078431372548</v>
      </c>
      <c r="O10" s="260" t="s">
        <v>275</v>
      </c>
      <c r="P10" s="261"/>
      <c r="Q10" s="316">
        <v>10</v>
      </c>
    </row>
    <row r="11" spans="1:17">
      <c r="A11" s="463"/>
      <c r="B11" s="337"/>
      <c r="C11" s="342" t="s">
        <v>245</v>
      </c>
      <c r="D11" s="336"/>
      <c r="E11" s="169" t="s">
        <v>75</v>
      </c>
      <c r="F11" s="72"/>
      <c r="G11" s="73"/>
      <c r="H11" s="100">
        <v>1380</v>
      </c>
      <c r="I11" s="340">
        <v>1451</v>
      </c>
      <c r="J11" s="340">
        <v>1400</v>
      </c>
      <c r="K11" s="341">
        <v>1400</v>
      </c>
      <c r="L11" s="208">
        <v>1400</v>
      </c>
      <c r="M11" s="236">
        <v>1529</v>
      </c>
      <c r="N11" s="259">
        <v>1.0921428571428571</v>
      </c>
      <c r="O11" s="260" t="s">
        <v>275</v>
      </c>
      <c r="P11" s="261"/>
      <c r="Q11" s="316">
        <v>129</v>
      </c>
    </row>
    <row r="12" spans="1:17">
      <c r="A12" s="463"/>
      <c r="B12" s="337"/>
      <c r="C12" s="342" t="s">
        <v>246</v>
      </c>
      <c r="D12" s="336"/>
      <c r="E12" s="169" t="s">
        <v>75</v>
      </c>
      <c r="F12" s="72"/>
      <c r="G12" s="73"/>
      <c r="H12" s="100">
        <v>51</v>
      </c>
      <c r="I12" s="340">
        <v>85</v>
      </c>
      <c r="J12" s="340">
        <v>100</v>
      </c>
      <c r="K12" s="341">
        <v>78</v>
      </c>
      <c r="L12" s="208">
        <v>78</v>
      </c>
      <c r="M12" s="236">
        <v>78</v>
      </c>
      <c r="N12" s="259">
        <v>0.78</v>
      </c>
      <c r="O12" s="453" t="s">
        <v>274</v>
      </c>
      <c r="P12" s="454"/>
      <c r="Q12" s="459">
        <v>-22</v>
      </c>
    </row>
    <row r="13" spans="1:17">
      <c r="A13" s="463"/>
      <c r="B13" s="337"/>
      <c r="C13" s="342" t="s">
        <v>247</v>
      </c>
      <c r="D13" s="336"/>
      <c r="E13" s="169" t="s">
        <v>75</v>
      </c>
      <c r="F13" s="72"/>
      <c r="G13" s="73"/>
      <c r="H13" s="100">
        <v>45</v>
      </c>
      <c r="I13" s="340">
        <v>36</v>
      </c>
      <c r="J13" s="340">
        <v>45</v>
      </c>
      <c r="K13" s="341">
        <v>38</v>
      </c>
      <c r="L13" s="208">
        <v>38</v>
      </c>
      <c r="M13" s="236">
        <v>37</v>
      </c>
      <c r="N13" s="259">
        <v>0.82222222222222219</v>
      </c>
      <c r="O13" s="453" t="s">
        <v>274</v>
      </c>
      <c r="P13" s="455"/>
      <c r="Q13" s="459">
        <v>-8</v>
      </c>
    </row>
    <row r="14" spans="1:17">
      <c r="A14" s="463"/>
      <c r="B14" s="337"/>
      <c r="C14" s="342" t="s">
        <v>248</v>
      </c>
      <c r="D14" s="336"/>
      <c r="E14" s="169" t="s">
        <v>75</v>
      </c>
      <c r="F14" s="72"/>
      <c r="G14" s="73"/>
      <c r="H14" s="100">
        <v>5</v>
      </c>
      <c r="I14" s="340">
        <v>10</v>
      </c>
      <c r="J14" s="340">
        <v>7</v>
      </c>
      <c r="K14" s="341">
        <v>11</v>
      </c>
      <c r="L14" s="208">
        <v>11</v>
      </c>
      <c r="M14" s="236">
        <v>13</v>
      </c>
      <c r="N14" s="259">
        <v>1.8571428571428572</v>
      </c>
      <c r="O14" s="260" t="s">
        <v>278</v>
      </c>
      <c r="P14" s="261"/>
      <c r="Q14" s="316">
        <v>6</v>
      </c>
    </row>
    <row r="15" spans="1:17">
      <c r="A15" s="463"/>
      <c r="B15" s="337"/>
      <c r="C15" s="342" t="s">
        <v>249</v>
      </c>
      <c r="D15" s="336"/>
      <c r="E15" s="169" t="s">
        <v>250</v>
      </c>
      <c r="F15" s="72"/>
      <c r="G15" s="73"/>
      <c r="H15" s="100">
        <v>51</v>
      </c>
      <c r="I15" s="340">
        <v>62</v>
      </c>
      <c r="J15" s="340">
        <v>60</v>
      </c>
      <c r="K15" s="341">
        <v>67</v>
      </c>
      <c r="L15" s="208">
        <v>67</v>
      </c>
      <c r="M15" s="236">
        <v>69</v>
      </c>
      <c r="N15" s="259">
        <v>1.1499999999999999</v>
      </c>
      <c r="O15" s="260" t="s">
        <v>275</v>
      </c>
      <c r="P15" s="261"/>
      <c r="Q15" s="316">
        <v>9</v>
      </c>
    </row>
    <row r="16" spans="1:17">
      <c r="A16" s="463"/>
      <c r="B16" s="337"/>
      <c r="C16" s="338" t="s">
        <v>3</v>
      </c>
      <c r="D16" s="339"/>
      <c r="E16" s="169" t="s">
        <v>73</v>
      </c>
      <c r="F16" s="72">
        <v>68501</v>
      </c>
      <c r="G16" s="73">
        <v>79977</v>
      </c>
      <c r="H16" s="100">
        <v>94360</v>
      </c>
      <c r="I16" s="340">
        <v>93756</v>
      </c>
      <c r="J16" s="340">
        <v>105000</v>
      </c>
      <c r="K16" s="341">
        <v>101174.18181818182</v>
      </c>
      <c r="L16" s="208">
        <v>120000</v>
      </c>
      <c r="M16" s="236">
        <v>101392</v>
      </c>
      <c r="N16" s="259">
        <v>0.96563809523809518</v>
      </c>
      <c r="O16" s="260" t="s">
        <v>275</v>
      </c>
      <c r="P16" s="261"/>
      <c r="Q16" s="459">
        <v>-3608</v>
      </c>
    </row>
    <row r="17" spans="1:17">
      <c r="A17" s="463"/>
      <c r="B17" s="337"/>
      <c r="C17" s="338" t="s">
        <v>214</v>
      </c>
      <c r="D17" s="339"/>
      <c r="E17" s="169" t="s">
        <v>73</v>
      </c>
      <c r="F17" s="74">
        <v>1.46</v>
      </c>
      <c r="G17" s="75">
        <v>1.87</v>
      </c>
      <c r="H17" s="101">
        <v>1.6688890000000001</v>
      </c>
      <c r="I17" s="343">
        <v>1.49</v>
      </c>
      <c r="J17" s="343">
        <v>1.5</v>
      </c>
      <c r="K17" s="344">
        <v>1.5</v>
      </c>
      <c r="L17" s="202">
        <v>1.6</v>
      </c>
      <c r="M17" s="237">
        <v>1.48</v>
      </c>
      <c r="N17" s="259">
        <v>0.98666666666666669</v>
      </c>
      <c r="O17" s="260" t="s">
        <v>275</v>
      </c>
      <c r="P17" s="261" t="s">
        <v>275</v>
      </c>
      <c r="Q17" s="459">
        <v>-2.0000000000000018E-2</v>
      </c>
    </row>
    <row r="18" spans="1:17">
      <c r="A18" s="463">
        <v>2</v>
      </c>
      <c r="B18" s="159" t="s">
        <v>174</v>
      </c>
      <c r="C18" s="160"/>
      <c r="D18" s="161"/>
      <c r="E18" s="169"/>
      <c r="F18" s="165"/>
      <c r="G18" s="166"/>
      <c r="H18" s="175"/>
      <c r="I18" s="175"/>
      <c r="J18" s="175"/>
      <c r="K18" s="180"/>
      <c r="L18" s="180"/>
      <c r="M18" s="239"/>
      <c r="N18" s="259"/>
      <c r="O18" s="260"/>
      <c r="P18" s="261"/>
      <c r="Q18" s="316" t="s">
        <v>45</v>
      </c>
    </row>
    <row r="19" spans="1:17">
      <c r="A19" s="463"/>
      <c r="B19" s="337"/>
      <c r="C19" s="342" t="s">
        <v>5</v>
      </c>
      <c r="D19" s="336"/>
      <c r="E19" s="169" t="s">
        <v>74</v>
      </c>
      <c r="F19" s="72">
        <v>337</v>
      </c>
      <c r="G19" s="78">
        <v>337</v>
      </c>
      <c r="H19" s="175">
        <v>332</v>
      </c>
      <c r="I19" s="340">
        <v>321</v>
      </c>
      <c r="J19" s="340">
        <v>320</v>
      </c>
      <c r="K19" s="208">
        <v>255</v>
      </c>
      <c r="L19" s="208">
        <v>320</v>
      </c>
      <c r="M19" s="236">
        <v>282</v>
      </c>
      <c r="N19" s="259">
        <v>0.88124999999999998</v>
      </c>
      <c r="O19" s="453" t="s">
        <v>274</v>
      </c>
      <c r="P19" s="455"/>
      <c r="Q19" s="459">
        <v>-38</v>
      </c>
    </row>
    <row r="20" spans="1:17">
      <c r="A20" s="463"/>
      <c r="B20" s="337"/>
      <c r="C20" s="342" t="s">
        <v>6</v>
      </c>
      <c r="D20" s="336"/>
      <c r="E20" s="169" t="s">
        <v>74</v>
      </c>
      <c r="F20" s="72">
        <v>130</v>
      </c>
      <c r="G20" s="78">
        <v>145</v>
      </c>
      <c r="H20" s="175">
        <v>160</v>
      </c>
      <c r="I20" s="340">
        <v>131</v>
      </c>
      <c r="J20" s="340">
        <v>130</v>
      </c>
      <c r="K20" s="208">
        <v>105</v>
      </c>
      <c r="L20" s="208">
        <v>130</v>
      </c>
      <c r="M20" s="236">
        <v>105</v>
      </c>
      <c r="N20" s="259">
        <v>0.80769230769230771</v>
      </c>
      <c r="O20" s="453" t="s">
        <v>274</v>
      </c>
      <c r="P20" s="455"/>
      <c r="Q20" s="459">
        <v>-25</v>
      </c>
    </row>
    <row r="21" spans="1:17">
      <c r="A21" s="463"/>
      <c r="B21" s="337"/>
      <c r="C21" s="342" t="s">
        <v>7</v>
      </c>
      <c r="D21" s="336"/>
      <c r="E21" s="169" t="s">
        <v>74</v>
      </c>
      <c r="F21" s="72">
        <v>3821</v>
      </c>
      <c r="G21" s="78">
        <v>3841</v>
      </c>
      <c r="H21" s="175">
        <v>4254</v>
      </c>
      <c r="I21" s="340">
        <v>4042</v>
      </c>
      <c r="J21" s="340">
        <v>4000</v>
      </c>
      <c r="K21" s="208">
        <v>3825</v>
      </c>
      <c r="L21" s="208">
        <v>4000</v>
      </c>
      <c r="M21" s="236">
        <v>3120</v>
      </c>
      <c r="N21" s="259">
        <v>0.78</v>
      </c>
      <c r="O21" s="453" t="s">
        <v>274</v>
      </c>
      <c r="P21" s="454"/>
      <c r="Q21" s="459">
        <v>-880</v>
      </c>
    </row>
    <row r="22" spans="1:17">
      <c r="A22" s="463"/>
      <c r="B22" s="337"/>
      <c r="C22" s="342" t="s">
        <v>8</v>
      </c>
      <c r="D22" s="336"/>
      <c r="E22" s="169" t="s">
        <v>75</v>
      </c>
      <c r="F22" s="77">
        <v>453</v>
      </c>
      <c r="G22" s="80">
        <v>1015</v>
      </c>
      <c r="H22" s="175">
        <v>1049</v>
      </c>
      <c r="I22" s="133">
        <v>1372</v>
      </c>
      <c r="J22" s="133">
        <v>1300</v>
      </c>
      <c r="K22" s="209">
        <v>1385</v>
      </c>
      <c r="L22" s="209">
        <v>1400</v>
      </c>
      <c r="M22" s="241">
        <v>1310</v>
      </c>
      <c r="N22" s="259">
        <v>1.0076923076923077</v>
      </c>
      <c r="O22" s="260" t="s">
        <v>275</v>
      </c>
      <c r="P22" s="261"/>
      <c r="Q22" s="459">
        <v>10</v>
      </c>
    </row>
    <row r="23" spans="1:17">
      <c r="A23" s="463"/>
      <c r="B23" s="337"/>
      <c r="C23" s="342" t="s">
        <v>9</v>
      </c>
      <c r="D23" s="336"/>
      <c r="E23" s="169" t="s">
        <v>74</v>
      </c>
      <c r="F23" s="77">
        <v>1082</v>
      </c>
      <c r="G23" s="80">
        <v>1156</v>
      </c>
      <c r="H23" s="175">
        <v>1131</v>
      </c>
      <c r="I23" s="133">
        <v>1341</v>
      </c>
      <c r="J23" s="133">
        <v>1400</v>
      </c>
      <c r="K23" s="209">
        <v>1450</v>
      </c>
      <c r="L23" s="209">
        <v>1400</v>
      </c>
      <c r="M23" s="241">
        <v>1273</v>
      </c>
      <c r="N23" s="259">
        <v>0.90928571428571425</v>
      </c>
      <c r="O23" s="260" t="s">
        <v>275</v>
      </c>
      <c r="P23" s="261"/>
      <c r="Q23" s="459">
        <v>-127</v>
      </c>
    </row>
    <row r="24" spans="1:17">
      <c r="A24" s="463"/>
      <c r="B24" s="337"/>
      <c r="C24" s="342" t="s">
        <v>4</v>
      </c>
      <c r="D24" s="336"/>
      <c r="E24" s="169" t="s">
        <v>75</v>
      </c>
      <c r="F24" s="77">
        <v>122</v>
      </c>
      <c r="G24" s="80">
        <v>145</v>
      </c>
      <c r="H24" s="175">
        <v>140</v>
      </c>
      <c r="I24" s="133">
        <v>167</v>
      </c>
      <c r="J24" s="133">
        <v>140</v>
      </c>
      <c r="K24" s="209">
        <v>150</v>
      </c>
      <c r="L24" s="209">
        <v>145</v>
      </c>
      <c r="M24" s="241">
        <v>166</v>
      </c>
      <c r="N24" s="259">
        <v>1.1857142857142857</v>
      </c>
      <c r="O24" s="260" t="s">
        <v>275</v>
      </c>
      <c r="P24" s="261" t="s">
        <v>275</v>
      </c>
      <c r="Q24" s="459">
        <v>26</v>
      </c>
    </row>
    <row r="25" spans="1:17">
      <c r="A25" s="463">
        <v>3</v>
      </c>
      <c r="B25" s="159" t="s">
        <v>169</v>
      </c>
      <c r="C25" s="160"/>
      <c r="D25" s="161"/>
      <c r="E25" s="347"/>
      <c r="F25" s="76"/>
      <c r="G25" s="79"/>
      <c r="H25" s="175"/>
      <c r="I25" s="175"/>
      <c r="J25" s="175"/>
      <c r="K25" s="180"/>
      <c r="L25" s="180"/>
      <c r="M25" s="239"/>
      <c r="N25" s="259"/>
      <c r="O25" s="260"/>
      <c r="P25" s="261"/>
      <c r="Q25" s="316" t="s">
        <v>45</v>
      </c>
    </row>
    <row r="26" spans="1:17">
      <c r="A26" s="463"/>
      <c r="B26" s="337"/>
      <c r="C26" s="342" t="s">
        <v>10</v>
      </c>
      <c r="D26" s="336"/>
      <c r="E26" s="169" t="s">
        <v>75</v>
      </c>
      <c r="F26" s="77">
        <v>4651</v>
      </c>
      <c r="G26" s="80">
        <v>4640</v>
      </c>
      <c r="H26" s="175">
        <v>4977</v>
      </c>
      <c r="I26" s="133">
        <v>4959</v>
      </c>
      <c r="J26" s="133">
        <v>5000</v>
      </c>
      <c r="K26" s="209">
        <v>4326</v>
      </c>
      <c r="L26" s="209">
        <v>5000</v>
      </c>
      <c r="M26" s="241">
        <v>4765</v>
      </c>
      <c r="N26" s="259">
        <v>0.95299999999999996</v>
      </c>
      <c r="O26" s="265" t="s">
        <v>275</v>
      </c>
      <c r="P26" s="266"/>
      <c r="Q26" s="459">
        <v>-235</v>
      </c>
    </row>
    <row r="27" spans="1:17">
      <c r="A27" s="463"/>
      <c r="B27" s="337"/>
      <c r="C27" s="342" t="s">
        <v>231</v>
      </c>
      <c r="D27" s="336"/>
      <c r="E27" s="169" t="s">
        <v>75</v>
      </c>
      <c r="F27" s="77">
        <v>373</v>
      </c>
      <c r="G27" s="80">
        <v>323</v>
      </c>
      <c r="H27" s="175">
        <v>345</v>
      </c>
      <c r="I27" s="133">
        <v>284</v>
      </c>
      <c r="J27" s="133">
        <v>350</v>
      </c>
      <c r="K27" s="209">
        <v>216</v>
      </c>
      <c r="L27" s="209">
        <v>350</v>
      </c>
      <c r="M27" s="241">
        <v>242</v>
      </c>
      <c r="N27" s="259">
        <v>0.69142857142857139</v>
      </c>
      <c r="O27" s="456" t="s">
        <v>274</v>
      </c>
      <c r="P27" s="457"/>
      <c r="Q27" s="459">
        <v>-108</v>
      </c>
    </row>
    <row r="28" spans="1:17">
      <c r="A28" s="463"/>
      <c r="B28" s="337"/>
      <c r="C28" s="342" t="s">
        <v>232</v>
      </c>
      <c r="D28" s="336"/>
      <c r="E28" s="169" t="s">
        <v>74</v>
      </c>
      <c r="F28" s="77">
        <v>353</v>
      </c>
      <c r="G28" s="80">
        <v>134</v>
      </c>
      <c r="H28" s="105">
        <v>132</v>
      </c>
      <c r="I28" s="133">
        <v>148</v>
      </c>
      <c r="J28" s="133">
        <v>130</v>
      </c>
      <c r="K28" s="209">
        <v>136</v>
      </c>
      <c r="L28" s="209">
        <v>130</v>
      </c>
      <c r="M28" s="241">
        <v>127</v>
      </c>
      <c r="N28" s="259">
        <v>0.97692307692307689</v>
      </c>
      <c r="O28" s="265" t="s">
        <v>275</v>
      </c>
      <c r="P28" s="319"/>
      <c r="Q28" s="459">
        <v>-3</v>
      </c>
    </row>
    <row r="29" spans="1:17" ht="15.75" customHeight="1">
      <c r="A29" s="463"/>
      <c r="B29" s="337"/>
      <c r="C29" s="342" t="s">
        <v>251</v>
      </c>
      <c r="D29" s="336"/>
      <c r="E29" s="169" t="s">
        <v>75</v>
      </c>
      <c r="F29" s="77">
        <v>88</v>
      </c>
      <c r="G29" s="80">
        <v>12926</v>
      </c>
      <c r="H29" s="175">
        <v>12622</v>
      </c>
      <c r="I29" s="133">
        <v>12151</v>
      </c>
      <c r="J29" s="133">
        <v>12300</v>
      </c>
      <c r="K29" s="209">
        <v>10482</v>
      </c>
      <c r="L29" s="209">
        <v>12300</v>
      </c>
      <c r="M29" s="241">
        <v>11537</v>
      </c>
      <c r="N29" s="259">
        <v>0.93796747967479677</v>
      </c>
      <c r="O29" s="265" t="s">
        <v>275</v>
      </c>
      <c r="P29" s="266"/>
      <c r="Q29" s="459">
        <v>-763</v>
      </c>
    </row>
    <row r="30" spans="1:17">
      <c r="A30" s="463"/>
      <c r="B30" s="337"/>
      <c r="C30" s="342" t="s">
        <v>252</v>
      </c>
      <c r="D30" s="336"/>
      <c r="E30" s="169" t="s">
        <v>243</v>
      </c>
      <c r="F30" s="77">
        <v>81</v>
      </c>
      <c r="G30" s="80">
        <v>81</v>
      </c>
      <c r="H30" s="175">
        <v>82</v>
      </c>
      <c r="I30" s="133">
        <v>72</v>
      </c>
      <c r="J30" s="133">
        <v>130</v>
      </c>
      <c r="K30" s="209"/>
      <c r="L30" s="209">
        <v>130</v>
      </c>
      <c r="M30" s="241">
        <v>97</v>
      </c>
      <c r="N30" s="259">
        <v>0.74615384615384617</v>
      </c>
      <c r="O30" s="456" t="s">
        <v>274</v>
      </c>
      <c r="P30" s="266" t="s">
        <v>275</v>
      </c>
      <c r="Q30" s="459">
        <v>-33</v>
      </c>
    </row>
    <row r="31" spans="1:17">
      <c r="A31" s="463">
        <v>4</v>
      </c>
      <c r="B31" s="334" t="s">
        <v>31</v>
      </c>
      <c r="C31" s="160"/>
      <c r="D31" s="161"/>
      <c r="E31" s="347"/>
      <c r="F31" s="355"/>
      <c r="G31" s="356"/>
      <c r="H31" s="175"/>
      <c r="I31" s="104"/>
      <c r="J31" s="104"/>
      <c r="K31" s="179"/>
      <c r="L31" s="179"/>
      <c r="M31" s="238"/>
      <c r="N31" s="259"/>
      <c r="O31" s="260"/>
      <c r="P31" s="261"/>
      <c r="Q31" s="316" t="s">
        <v>45</v>
      </c>
    </row>
    <row r="32" spans="1:17">
      <c r="A32" s="463"/>
      <c r="B32" s="337"/>
      <c r="C32" s="342" t="s">
        <v>12</v>
      </c>
      <c r="D32" s="336"/>
      <c r="E32" s="169" t="s">
        <v>75</v>
      </c>
      <c r="F32" s="77">
        <v>2770</v>
      </c>
      <c r="G32" s="80">
        <v>2832</v>
      </c>
      <c r="H32" s="175">
        <v>2849</v>
      </c>
      <c r="I32" s="133">
        <v>2875</v>
      </c>
      <c r="J32" s="133">
        <v>2960</v>
      </c>
      <c r="K32" s="209">
        <v>3060</v>
      </c>
      <c r="L32" s="209">
        <v>3694</v>
      </c>
      <c r="M32" s="241">
        <v>3076</v>
      </c>
      <c r="N32" s="259">
        <v>1.0391891891891891</v>
      </c>
      <c r="O32" s="260" t="s">
        <v>275</v>
      </c>
      <c r="P32" s="261"/>
      <c r="Q32" s="316">
        <v>116</v>
      </c>
    </row>
    <row r="33" spans="1:17">
      <c r="A33" s="463"/>
      <c r="B33" s="337"/>
      <c r="C33" s="342" t="s">
        <v>233</v>
      </c>
      <c r="D33" s="336"/>
      <c r="E33" s="169" t="s">
        <v>75</v>
      </c>
      <c r="F33" s="77">
        <v>769</v>
      </c>
      <c r="G33" s="80">
        <v>809</v>
      </c>
      <c r="H33" s="175">
        <v>819</v>
      </c>
      <c r="I33" s="133">
        <v>878</v>
      </c>
      <c r="J33" s="133">
        <v>850</v>
      </c>
      <c r="K33" s="209">
        <v>900</v>
      </c>
      <c r="L33" s="209">
        <v>950</v>
      </c>
      <c r="M33" s="241">
        <v>912</v>
      </c>
      <c r="N33" s="259">
        <v>1.0729411764705883</v>
      </c>
      <c r="O33" s="260" t="s">
        <v>275</v>
      </c>
      <c r="P33" s="261"/>
      <c r="Q33" s="316">
        <v>62</v>
      </c>
    </row>
    <row r="34" spans="1:17">
      <c r="A34" s="463"/>
      <c r="B34" s="337"/>
      <c r="C34" s="342" t="s">
        <v>13</v>
      </c>
      <c r="D34" s="336"/>
      <c r="E34" s="169" t="s">
        <v>75</v>
      </c>
      <c r="F34" s="77">
        <v>407</v>
      </c>
      <c r="G34" s="80">
        <v>538</v>
      </c>
      <c r="H34" s="175">
        <v>435</v>
      </c>
      <c r="I34" s="133">
        <v>519</v>
      </c>
      <c r="J34" s="133">
        <v>500</v>
      </c>
      <c r="K34" s="209">
        <v>582</v>
      </c>
      <c r="L34" s="209">
        <v>590</v>
      </c>
      <c r="M34" s="241">
        <v>649</v>
      </c>
      <c r="N34" s="259">
        <v>1.298</v>
      </c>
      <c r="O34" s="260" t="s">
        <v>278</v>
      </c>
      <c r="P34" s="261"/>
      <c r="Q34" s="316">
        <v>149</v>
      </c>
    </row>
    <row r="35" spans="1:17">
      <c r="A35" s="463"/>
      <c r="B35" s="337"/>
      <c r="C35" s="342" t="s">
        <v>14</v>
      </c>
      <c r="D35" s="336"/>
      <c r="E35" s="169" t="s">
        <v>75</v>
      </c>
      <c r="F35" s="77">
        <v>565</v>
      </c>
      <c r="G35" s="80">
        <v>508</v>
      </c>
      <c r="H35" s="175">
        <v>559</v>
      </c>
      <c r="I35" s="133">
        <v>705</v>
      </c>
      <c r="J35" s="133">
        <v>650</v>
      </c>
      <c r="K35" s="209">
        <v>766</v>
      </c>
      <c r="L35" s="209">
        <v>770</v>
      </c>
      <c r="M35" s="241">
        <v>789</v>
      </c>
      <c r="N35" s="259">
        <v>1.2138461538461538</v>
      </c>
      <c r="O35" s="260" t="s">
        <v>278</v>
      </c>
      <c r="P35" s="319"/>
      <c r="Q35" s="316">
        <v>139</v>
      </c>
    </row>
    <row r="36" spans="1:17">
      <c r="A36" s="463"/>
      <c r="B36" s="337"/>
      <c r="C36" s="342" t="s">
        <v>15</v>
      </c>
      <c r="D36" s="336"/>
      <c r="E36" s="169" t="s">
        <v>75</v>
      </c>
      <c r="F36" s="77">
        <v>29224</v>
      </c>
      <c r="G36" s="80">
        <v>27373</v>
      </c>
      <c r="H36" s="175">
        <v>26653</v>
      </c>
      <c r="I36" s="133">
        <v>28192</v>
      </c>
      <c r="J36" s="133">
        <v>28000</v>
      </c>
      <c r="K36" s="209">
        <v>29188</v>
      </c>
      <c r="L36" s="209">
        <v>30000</v>
      </c>
      <c r="M36" s="241">
        <v>29320</v>
      </c>
      <c r="N36" s="259">
        <v>1.0471428571428572</v>
      </c>
      <c r="O36" s="260" t="s">
        <v>278</v>
      </c>
      <c r="P36" s="261"/>
      <c r="Q36" s="316">
        <v>1320</v>
      </c>
    </row>
    <row r="37" spans="1:17">
      <c r="A37" s="463"/>
      <c r="B37" s="337"/>
      <c r="C37" s="342" t="s">
        <v>234</v>
      </c>
      <c r="D37" s="336"/>
      <c r="E37" s="169" t="s">
        <v>75</v>
      </c>
      <c r="F37" s="77">
        <v>2447</v>
      </c>
      <c r="G37" s="80">
        <v>4853</v>
      </c>
      <c r="H37" s="175">
        <v>6898</v>
      </c>
      <c r="I37" s="133">
        <v>8660</v>
      </c>
      <c r="J37" s="133">
        <v>8000</v>
      </c>
      <c r="K37" s="209">
        <v>10435</v>
      </c>
      <c r="L37" s="209">
        <v>10500</v>
      </c>
      <c r="M37" s="241">
        <v>10651</v>
      </c>
      <c r="N37" s="259">
        <v>1.331375</v>
      </c>
      <c r="O37" s="260" t="s">
        <v>278</v>
      </c>
      <c r="P37" s="261"/>
      <c r="Q37" s="316">
        <v>2651</v>
      </c>
    </row>
    <row r="38" spans="1:17">
      <c r="A38" s="463"/>
      <c r="B38" s="337"/>
      <c r="C38" s="342" t="s">
        <v>16</v>
      </c>
      <c r="D38" s="336"/>
      <c r="E38" s="169" t="s">
        <v>76</v>
      </c>
      <c r="F38" s="359">
        <v>54.3</v>
      </c>
      <c r="G38" s="360">
        <v>47.7</v>
      </c>
      <c r="H38" s="104">
        <v>53</v>
      </c>
      <c r="I38" s="172">
        <v>53.8</v>
      </c>
      <c r="J38" s="172">
        <v>54</v>
      </c>
      <c r="K38" s="361">
        <v>48.7</v>
      </c>
      <c r="L38" s="361">
        <v>49</v>
      </c>
      <c r="M38" s="362">
        <v>48.5</v>
      </c>
      <c r="N38" s="259">
        <v>0.89814814814814814</v>
      </c>
      <c r="O38" s="453" t="s">
        <v>274</v>
      </c>
      <c r="P38" s="455"/>
      <c r="Q38" s="460">
        <v>-5.5</v>
      </c>
    </row>
    <row r="39" spans="1:17">
      <c r="A39" s="463"/>
      <c r="B39" s="337"/>
      <c r="C39" s="342" t="s">
        <v>17</v>
      </c>
      <c r="D39" s="336"/>
      <c r="E39" s="169" t="s">
        <v>75</v>
      </c>
      <c r="F39" s="77">
        <v>114</v>
      </c>
      <c r="G39" s="80">
        <v>142</v>
      </c>
      <c r="H39" s="175">
        <v>162</v>
      </c>
      <c r="I39" s="133">
        <v>131</v>
      </c>
      <c r="J39" s="133">
        <v>150</v>
      </c>
      <c r="K39" s="209">
        <v>122</v>
      </c>
      <c r="L39" s="209">
        <v>130</v>
      </c>
      <c r="M39" s="241">
        <v>120</v>
      </c>
      <c r="N39" s="259">
        <v>0.8</v>
      </c>
      <c r="O39" s="453" t="s">
        <v>274</v>
      </c>
      <c r="P39" s="455"/>
      <c r="Q39" s="459">
        <v>-30</v>
      </c>
    </row>
    <row r="40" spans="1:17">
      <c r="A40" s="463"/>
      <c r="B40" s="337"/>
      <c r="C40" s="342" t="s">
        <v>11</v>
      </c>
      <c r="D40" s="336"/>
      <c r="E40" s="169" t="s">
        <v>74</v>
      </c>
      <c r="F40" s="77">
        <v>8276</v>
      </c>
      <c r="G40" s="80">
        <v>8474</v>
      </c>
      <c r="H40" s="175">
        <v>8300</v>
      </c>
      <c r="I40" s="133">
        <v>8866</v>
      </c>
      <c r="J40" s="133">
        <v>8800</v>
      </c>
      <c r="K40" s="209">
        <v>9900</v>
      </c>
      <c r="L40" s="209">
        <v>11700</v>
      </c>
      <c r="M40" s="241">
        <v>9969</v>
      </c>
      <c r="N40" s="259">
        <v>1.1328409090909091</v>
      </c>
      <c r="O40" s="260" t="s">
        <v>278</v>
      </c>
      <c r="P40" s="261" t="s">
        <v>275</v>
      </c>
      <c r="Q40" s="316">
        <v>1169</v>
      </c>
    </row>
    <row r="41" spans="1:17">
      <c r="A41" s="463">
        <v>5</v>
      </c>
      <c r="B41" s="334" t="s">
        <v>32</v>
      </c>
      <c r="C41" s="160"/>
      <c r="D41" s="161"/>
      <c r="E41" s="347"/>
      <c r="F41" s="357"/>
      <c r="G41" s="358"/>
      <c r="H41" s="175"/>
      <c r="I41" s="103"/>
      <c r="J41" s="103"/>
      <c r="K41" s="178"/>
      <c r="L41" s="178"/>
      <c r="M41" s="240"/>
      <c r="N41" s="259"/>
      <c r="O41" s="260"/>
      <c r="P41" s="261"/>
      <c r="Q41" s="316"/>
    </row>
    <row r="42" spans="1:17">
      <c r="A42" s="463" t="s">
        <v>45</v>
      </c>
      <c r="B42" s="334" t="s">
        <v>217</v>
      </c>
      <c r="C42" s="335"/>
      <c r="D42" s="336"/>
      <c r="E42" s="169"/>
      <c r="F42" s="77"/>
      <c r="G42" s="80"/>
      <c r="H42" s="104"/>
      <c r="I42" s="133"/>
      <c r="J42" s="133"/>
      <c r="K42" s="209"/>
      <c r="L42" s="209"/>
      <c r="M42" s="241"/>
      <c r="N42" s="259"/>
      <c r="O42" s="260"/>
      <c r="P42" s="261"/>
      <c r="Q42" s="316"/>
    </row>
    <row r="43" spans="1:17">
      <c r="A43" s="463"/>
      <c r="B43" s="337"/>
      <c r="C43" s="342" t="s">
        <v>18</v>
      </c>
      <c r="D43" s="336"/>
      <c r="E43" s="169" t="s">
        <v>77</v>
      </c>
      <c r="F43" s="359">
        <v>17.899999999999999</v>
      </c>
      <c r="G43" s="363">
        <v>22</v>
      </c>
      <c r="H43" s="106">
        <v>23.5</v>
      </c>
      <c r="I43" s="172">
        <v>20.6</v>
      </c>
      <c r="J43" s="172">
        <v>20</v>
      </c>
      <c r="K43" s="364"/>
      <c r="L43" s="361">
        <v>20</v>
      </c>
      <c r="M43" s="365" t="s">
        <v>280</v>
      </c>
      <c r="N43" s="311" t="s">
        <v>280</v>
      </c>
      <c r="O43" s="260" t="s">
        <v>280</v>
      </c>
      <c r="P43" s="261"/>
      <c r="Q43" s="441" t="s">
        <v>280</v>
      </c>
    </row>
    <row r="44" spans="1:17">
      <c r="A44" s="463"/>
      <c r="B44" s="337"/>
      <c r="C44" s="342" t="s">
        <v>19</v>
      </c>
      <c r="D44" s="336"/>
      <c r="E44" s="169" t="s">
        <v>75</v>
      </c>
      <c r="F44" s="77">
        <v>87</v>
      </c>
      <c r="G44" s="80">
        <v>130</v>
      </c>
      <c r="H44" s="175">
        <v>124</v>
      </c>
      <c r="I44" s="133">
        <v>106</v>
      </c>
      <c r="J44" s="133">
        <v>120</v>
      </c>
      <c r="K44" s="209">
        <v>114</v>
      </c>
      <c r="L44" s="209">
        <v>120</v>
      </c>
      <c r="M44" s="241">
        <v>129</v>
      </c>
      <c r="N44" s="261">
        <v>1.075</v>
      </c>
      <c r="O44" s="260" t="s">
        <v>275</v>
      </c>
      <c r="P44" s="319"/>
      <c r="Q44" s="316">
        <v>9</v>
      </c>
    </row>
    <row r="45" spans="1:17">
      <c r="A45" s="463"/>
      <c r="B45" s="337"/>
      <c r="C45" s="342" t="s">
        <v>21</v>
      </c>
      <c r="D45" s="336"/>
      <c r="E45" s="169" t="s">
        <v>75</v>
      </c>
      <c r="F45" s="77">
        <v>92</v>
      </c>
      <c r="G45" s="80">
        <v>144</v>
      </c>
      <c r="H45" s="175">
        <v>141</v>
      </c>
      <c r="I45" s="133">
        <v>189</v>
      </c>
      <c r="J45" s="133">
        <v>150</v>
      </c>
      <c r="K45" s="209">
        <v>186</v>
      </c>
      <c r="L45" s="209">
        <v>160</v>
      </c>
      <c r="M45" s="241">
        <v>188</v>
      </c>
      <c r="N45" s="259">
        <v>1.2533333333333334</v>
      </c>
      <c r="O45" s="260" t="s">
        <v>278</v>
      </c>
      <c r="P45" s="261"/>
      <c r="Q45" s="316">
        <v>38</v>
      </c>
    </row>
    <row r="46" spans="1:17">
      <c r="A46" s="463"/>
      <c r="B46" s="337"/>
      <c r="C46" s="342" t="s">
        <v>20</v>
      </c>
      <c r="D46" s="336"/>
      <c r="E46" s="169" t="s">
        <v>74</v>
      </c>
      <c r="F46" s="77">
        <v>767</v>
      </c>
      <c r="G46" s="80">
        <v>840</v>
      </c>
      <c r="H46" s="175">
        <v>969</v>
      </c>
      <c r="I46" s="133">
        <v>973</v>
      </c>
      <c r="J46" s="133">
        <v>930</v>
      </c>
      <c r="K46" s="209">
        <v>999</v>
      </c>
      <c r="L46" s="209">
        <v>930</v>
      </c>
      <c r="M46" s="241">
        <v>1039</v>
      </c>
      <c r="N46" s="259">
        <v>1.1172043010752688</v>
      </c>
      <c r="O46" s="260" t="s">
        <v>278</v>
      </c>
      <c r="P46" s="261" t="s">
        <v>275</v>
      </c>
      <c r="Q46" s="316">
        <v>109</v>
      </c>
    </row>
    <row r="47" spans="1:17">
      <c r="A47" s="463">
        <v>11</v>
      </c>
      <c r="B47" s="469" t="s">
        <v>22</v>
      </c>
      <c r="C47" s="470"/>
      <c r="D47" s="471"/>
      <c r="E47" s="386"/>
      <c r="F47" s="387"/>
      <c r="G47" s="80"/>
      <c r="H47" s="104"/>
      <c r="I47" s="133"/>
      <c r="J47" s="133"/>
      <c r="K47" s="209"/>
      <c r="L47" s="209"/>
      <c r="M47" s="241"/>
      <c r="N47" s="259"/>
      <c r="O47" s="260"/>
      <c r="P47" s="261"/>
      <c r="Q47" s="316"/>
    </row>
    <row r="48" spans="1:17">
      <c r="A48" s="463"/>
      <c r="B48" s="334" t="s">
        <v>45</v>
      </c>
      <c r="C48" s="388" t="s">
        <v>23</v>
      </c>
      <c r="D48" s="389"/>
      <c r="E48" s="169"/>
      <c r="F48" s="77"/>
      <c r="G48" s="80"/>
      <c r="H48" s="175"/>
      <c r="I48" s="133"/>
      <c r="J48" s="133"/>
      <c r="K48" s="209"/>
      <c r="L48" s="209"/>
      <c r="M48" s="241"/>
      <c r="N48" s="259"/>
      <c r="O48" s="260"/>
      <c r="P48" s="261"/>
      <c r="Q48" s="316"/>
    </row>
    <row r="49" spans="1:17">
      <c r="A49" s="463"/>
      <c r="B49" s="337"/>
      <c r="C49" s="342"/>
      <c r="D49" s="336" t="s">
        <v>24</v>
      </c>
      <c r="E49" s="169" t="s">
        <v>74</v>
      </c>
      <c r="F49" s="77">
        <v>20851</v>
      </c>
      <c r="G49" s="80">
        <v>21709</v>
      </c>
      <c r="H49" s="175">
        <v>24340</v>
      </c>
      <c r="I49" s="133">
        <v>26091</v>
      </c>
      <c r="J49" s="133">
        <v>25500</v>
      </c>
      <c r="K49" s="229">
        <v>27813</v>
      </c>
      <c r="L49" s="209">
        <v>27900</v>
      </c>
      <c r="M49" s="241">
        <v>28184</v>
      </c>
      <c r="N49" s="259">
        <v>1.1052549019607842</v>
      </c>
      <c r="O49" s="260" t="s">
        <v>278</v>
      </c>
      <c r="P49" s="261"/>
      <c r="Q49" s="316">
        <v>2684</v>
      </c>
    </row>
    <row r="50" spans="1:17">
      <c r="A50" s="463"/>
      <c r="B50" s="337"/>
      <c r="C50" s="342"/>
      <c r="D50" s="390" t="s">
        <v>25</v>
      </c>
      <c r="E50" s="169" t="s">
        <v>74</v>
      </c>
      <c r="F50" s="77">
        <v>6123</v>
      </c>
      <c r="G50" s="80">
        <v>6307</v>
      </c>
      <c r="H50" s="175">
        <v>6548</v>
      </c>
      <c r="I50" s="133">
        <v>6793</v>
      </c>
      <c r="J50" s="133">
        <v>6600</v>
      </c>
      <c r="K50" s="229">
        <v>7087</v>
      </c>
      <c r="L50" s="209">
        <v>7200</v>
      </c>
      <c r="M50" s="241">
        <v>7158</v>
      </c>
      <c r="N50" s="259">
        <v>1.0845454545454545</v>
      </c>
      <c r="O50" s="260" t="s">
        <v>278</v>
      </c>
      <c r="P50" s="261"/>
      <c r="Q50" s="316">
        <v>558</v>
      </c>
    </row>
    <row r="51" spans="1:17">
      <c r="A51" s="463"/>
      <c r="B51" s="337"/>
      <c r="C51" s="342"/>
      <c r="D51" s="336" t="s">
        <v>26</v>
      </c>
      <c r="E51" s="169" t="s">
        <v>74</v>
      </c>
      <c r="F51" s="77">
        <v>2278</v>
      </c>
      <c r="G51" s="80">
        <v>2552</v>
      </c>
      <c r="H51" s="175">
        <v>3150</v>
      </c>
      <c r="I51" s="133">
        <v>3495</v>
      </c>
      <c r="J51" s="133">
        <v>3500</v>
      </c>
      <c r="K51" s="229">
        <v>3753</v>
      </c>
      <c r="L51" s="209">
        <v>3800</v>
      </c>
      <c r="M51" s="241">
        <v>3834</v>
      </c>
      <c r="N51" s="259">
        <v>1.0954285714285714</v>
      </c>
      <c r="O51" s="260" t="s">
        <v>275</v>
      </c>
      <c r="P51" s="319"/>
      <c r="Q51" s="316">
        <v>334</v>
      </c>
    </row>
    <row r="52" spans="1:17">
      <c r="A52" s="463"/>
      <c r="B52" s="337"/>
      <c r="C52" s="342"/>
      <c r="D52" s="390" t="s">
        <v>27</v>
      </c>
      <c r="E52" s="169" t="s">
        <v>74</v>
      </c>
      <c r="F52" s="77">
        <v>2259</v>
      </c>
      <c r="G52" s="80">
        <v>2525</v>
      </c>
      <c r="H52" s="175">
        <v>2462</v>
      </c>
      <c r="I52" s="133">
        <v>2629</v>
      </c>
      <c r="J52" s="133">
        <v>2550</v>
      </c>
      <c r="K52" s="229">
        <v>2739</v>
      </c>
      <c r="L52" s="209">
        <v>2750</v>
      </c>
      <c r="M52" s="241">
        <v>2786</v>
      </c>
      <c r="N52" s="259">
        <v>1.0925490196078431</v>
      </c>
      <c r="O52" s="260" t="s">
        <v>275</v>
      </c>
      <c r="P52" s="261"/>
      <c r="Q52" s="316">
        <v>236</v>
      </c>
    </row>
    <row r="53" spans="1:17">
      <c r="A53" s="463"/>
      <c r="B53" s="337"/>
      <c r="C53" s="342"/>
      <c r="D53" s="336" t="s">
        <v>28</v>
      </c>
      <c r="E53" s="169" t="s">
        <v>74</v>
      </c>
      <c r="F53" s="77">
        <v>7880</v>
      </c>
      <c r="G53" s="80">
        <v>7977</v>
      </c>
      <c r="H53" s="175">
        <v>9636</v>
      </c>
      <c r="I53" s="133">
        <v>9771</v>
      </c>
      <c r="J53" s="133">
        <v>9800</v>
      </c>
      <c r="K53" s="229">
        <v>10212</v>
      </c>
      <c r="L53" s="209">
        <v>9900</v>
      </c>
      <c r="M53" s="241">
        <v>10481</v>
      </c>
      <c r="N53" s="259">
        <v>1.0694897959183673</v>
      </c>
      <c r="O53" s="260" t="s">
        <v>278</v>
      </c>
      <c r="P53" s="261"/>
      <c r="Q53" s="316">
        <v>681</v>
      </c>
    </row>
    <row r="54" spans="1:17">
      <c r="A54" s="463"/>
      <c r="B54" s="337"/>
      <c r="C54" s="342"/>
      <c r="D54" s="336" t="s">
        <v>212</v>
      </c>
      <c r="E54" s="169" t="s">
        <v>74</v>
      </c>
      <c r="F54" s="77"/>
      <c r="G54" s="80">
        <v>16</v>
      </c>
      <c r="H54" s="175">
        <v>779</v>
      </c>
      <c r="I54" s="133">
        <v>725</v>
      </c>
      <c r="J54" s="133">
        <v>780</v>
      </c>
      <c r="K54" s="229">
        <v>538</v>
      </c>
      <c r="L54" s="209">
        <v>600</v>
      </c>
      <c r="M54" s="241">
        <v>544</v>
      </c>
      <c r="N54" s="259">
        <v>0.6974358974358974</v>
      </c>
      <c r="O54" s="453" t="s">
        <v>274</v>
      </c>
      <c r="P54" s="261" t="s">
        <v>275</v>
      </c>
      <c r="Q54" s="459">
        <v>-236</v>
      </c>
    </row>
    <row r="55" spans="1:17">
      <c r="A55" s="463"/>
      <c r="B55" s="334" t="s">
        <v>45</v>
      </c>
      <c r="C55" s="335" t="s">
        <v>29</v>
      </c>
      <c r="D55" s="391"/>
      <c r="E55" s="169"/>
      <c r="F55" s="77"/>
      <c r="G55" s="80"/>
      <c r="H55" s="175"/>
      <c r="I55" s="133"/>
      <c r="J55" s="133"/>
      <c r="K55" s="209"/>
      <c r="L55" s="209"/>
      <c r="M55" s="241"/>
      <c r="N55" s="259"/>
      <c r="O55" s="260"/>
      <c r="P55" s="261"/>
      <c r="Q55" s="459"/>
    </row>
    <row r="56" spans="1:17">
      <c r="A56" s="463"/>
      <c r="B56" s="337"/>
      <c r="C56" s="342"/>
      <c r="D56" s="336" t="s">
        <v>24</v>
      </c>
      <c r="E56" s="169" t="s">
        <v>74</v>
      </c>
      <c r="F56" s="77">
        <v>9942</v>
      </c>
      <c r="G56" s="80">
        <v>10567</v>
      </c>
      <c r="H56" s="175">
        <v>11241</v>
      </c>
      <c r="I56" s="133">
        <v>11518</v>
      </c>
      <c r="J56" s="133">
        <v>11500</v>
      </c>
      <c r="K56" s="209">
        <v>11300</v>
      </c>
      <c r="L56" s="392">
        <v>11500</v>
      </c>
      <c r="M56" s="241">
        <v>11285</v>
      </c>
      <c r="N56" s="259">
        <v>0.981304347826087</v>
      </c>
      <c r="O56" s="260" t="s">
        <v>275</v>
      </c>
      <c r="P56" s="261"/>
      <c r="Q56" s="459">
        <v>-215</v>
      </c>
    </row>
    <row r="57" spans="1:17">
      <c r="A57" s="463"/>
      <c r="B57" s="337"/>
      <c r="C57" s="342"/>
      <c r="D57" s="390" t="s">
        <v>25</v>
      </c>
      <c r="E57" s="169" t="s">
        <v>74</v>
      </c>
      <c r="F57" s="77">
        <v>1572</v>
      </c>
      <c r="G57" s="80">
        <v>1704</v>
      </c>
      <c r="H57" s="175">
        <v>1806</v>
      </c>
      <c r="I57" s="133">
        <v>1865</v>
      </c>
      <c r="J57" s="133">
        <v>1850</v>
      </c>
      <c r="K57" s="209">
        <v>2000</v>
      </c>
      <c r="L57" s="209">
        <v>2000</v>
      </c>
      <c r="M57" s="241">
        <v>2042</v>
      </c>
      <c r="N57" s="259">
        <v>1.1037837837837838</v>
      </c>
      <c r="O57" s="260" t="s">
        <v>278</v>
      </c>
      <c r="P57" s="261"/>
      <c r="Q57" s="459">
        <v>192</v>
      </c>
    </row>
    <row r="58" spans="1:17">
      <c r="A58" s="463"/>
      <c r="B58" s="337"/>
      <c r="C58" s="342"/>
      <c r="D58" s="336" t="s">
        <v>26</v>
      </c>
      <c r="E58" s="169" t="s">
        <v>74</v>
      </c>
      <c r="F58" s="77">
        <v>168</v>
      </c>
      <c r="G58" s="80">
        <v>142</v>
      </c>
      <c r="H58" s="175">
        <v>162</v>
      </c>
      <c r="I58" s="133">
        <v>179</v>
      </c>
      <c r="J58" s="133">
        <v>150</v>
      </c>
      <c r="K58" s="209">
        <v>145</v>
      </c>
      <c r="L58" s="209">
        <v>160</v>
      </c>
      <c r="M58" s="241">
        <v>145</v>
      </c>
      <c r="N58" s="259">
        <v>0.96666666666666667</v>
      </c>
      <c r="O58" s="260" t="s">
        <v>275</v>
      </c>
      <c r="P58" s="319"/>
      <c r="Q58" s="459">
        <v>-5</v>
      </c>
    </row>
    <row r="59" spans="1:17">
      <c r="A59" s="463"/>
      <c r="B59" s="337"/>
      <c r="C59" s="342"/>
      <c r="D59" s="390" t="s">
        <v>27</v>
      </c>
      <c r="E59" s="169" t="s">
        <v>74</v>
      </c>
      <c r="F59" s="77">
        <v>891</v>
      </c>
      <c r="G59" s="80">
        <v>912</v>
      </c>
      <c r="H59" s="105">
        <v>744</v>
      </c>
      <c r="I59" s="133">
        <v>838</v>
      </c>
      <c r="J59" s="133">
        <v>800</v>
      </c>
      <c r="K59" s="209">
        <v>830</v>
      </c>
      <c r="L59" s="392">
        <v>830</v>
      </c>
      <c r="M59" s="241">
        <v>845</v>
      </c>
      <c r="N59" s="259">
        <v>1.0562499999999999</v>
      </c>
      <c r="O59" s="260" t="s">
        <v>275</v>
      </c>
      <c r="P59" s="261"/>
      <c r="Q59" s="459">
        <v>45</v>
      </c>
    </row>
    <row r="60" spans="1:17">
      <c r="A60" s="463"/>
      <c r="B60" s="337"/>
      <c r="C60" s="342"/>
      <c r="D60" s="336" t="s">
        <v>28</v>
      </c>
      <c r="E60" s="169" t="s">
        <v>74</v>
      </c>
      <c r="F60" s="77">
        <v>4748</v>
      </c>
      <c r="G60" s="80">
        <v>4214</v>
      </c>
      <c r="H60" s="175">
        <v>4460</v>
      </c>
      <c r="I60" s="133">
        <v>3928</v>
      </c>
      <c r="J60" s="133">
        <v>4300</v>
      </c>
      <c r="K60" s="209">
        <v>4260</v>
      </c>
      <c r="L60" s="392">
        <v>4300</v>
      </c>
      <c r="M60" s="241">
        <v>4311</v>
      </c>
      <c r="N60" s="259">
        <v>1.0025581395348837</v>
      </c>
      <c r="O60" s="260" t="s">
        <v>275</v>
      </c>
      <c r="P60" s="261" t="s">
        <v>275</v>
      </c>
      <c r="Q60" s="316">
        <v>11</v>
      </c>
    </row>
    <row r="61" spans="1:17">
      <c r="A61" s="463"/>
      <c r="B61" s="334" t="s">
        <v>45</v>
      </c>
      <c r="C61" s="335" t="s">
        <v>30</v>
      </c>
      <c r="D61" s="391"/>
      <c r="E61" s="169"/>
      <c r="F61" s="77"/>
      <c r="G61" s="80"/>
      <c r="H61" s="175"/>
      <c r="I61" s="133"/>
      <c r="J61" s="133"/>
      <c r="K61" s="209"/>
      <c r="L61" s="209"/>
      <c r="M61" s="241"/>
      <c r="N61" s="259"/>
      <c r="O61" s="260"/>
      <c r="P61" s="261"/>
      <c r="Q61" s="316"/>
    </row>
    <row r="62" spans="1:17">
      <c r="A62" s="463"/>
      <c r="B62" s="337"/>
      <c r="C62" s="342"/>
      <c r="D62" s="336" t="s">
        <v>24</v>
      </c>
      <c r="E62" s="169" t="s">
        <v>74</v>
      </c>
      <c r="F62" s="77">
        <v>771</v>
      </c>
      <c r="G62" s="80">
        <v>994</v>
      </c>
      <c r="H62" s="175">
        <v>908</v>
      </c>
      <c r="I62" s="133">
        <v>1063</v>
      </c>
      <c r="J62" s="133">
        <v>1000</v>
      </c>
      <c r="K62" s="209">
        <v>1261</v>
      </c>
      <c r="L62" s="209">
        <v>1200</v>
      </c>
      <c r="M62" s="241">
        <v>1368</v>
      </c>
      <c r="N62" s="259">
        <v>1.3680000000000001</v>
      </c>
      <c r="O62" s="260" t="s">
        <v>278</v>
      </c>
      <c r="P62" s="261" t="s">
        <v>278</v>
      </c>
      <c r="Q62" s="316">
        <v>368</v>
      </c>
    </row>
    <row r="63" spans="1:17">
      <c r="A63" s="463"/>
      <c r="B63" s="334" t="s">
        <v>45</v>
      </c>
      <c r="C63" s="335" t="s">
        <v>31</v>
      </c>
      <c r="D63" s="391"/>
      <c r="E63" s="169"/>
      <c r="F63" s="77"/>
      <c r="G63" s="80"/>
      <c r="H63" s="175"/>
      <c r="I63" s="133"/>
      <c r="J63" s="133"/>
      <c r="K63" s="209"/>
      <c r="L63" s="209"/>
      <c r="M63" s="241"/>
      <c r="N63" s="259"/>
      <c r="O63" s="260"/>
      <c r="P63" s="261"/>
      <c r="Q63" s="316"/>
    </row>
    <row r="64" spans="1:17">
      <c r="A64" s="463"/>
      <c r="B64" s="337"/>
      <c r="C64" s="342"/>
      <c r="D64" s="336" t="s">
        <v>24</v>
      </c>
      <c r="E64" s="169" t="s">
        <v>74</v>
      </c>
      <c r="F64" s="77">
        <v>18462</v>
      </c>
      <c r="G64" s="80">
        <v>19849</v>
      </c>
      <c r="H64" s="175">
        <v>19799</v>
      </c>
      <c r="I64" s="133">
        <v>20488</v>
      </c>
      <c r="J64" s="133">
        <v>20000</v>
      </c>
      <c r="K64" s="209">
        <v>22000</v>
      </c>
      <c r="L64" s="209">
        <v>22000</v>
      </c>
      <c r="M64" s="241">
        <v>22181</v>
      </c>
      <c r="N64" s="259">
        <v>1.1090500000000001</v>
      </c>
      <c r="O64" s="260" t="s">
        <v>278</v>
      </c>
      <c r="P64" s="261"/>
      <c r="Q64" s="316">
        <v>2181</v>
      </c>
    </row>
    <row r="65" spans="1:17">
      <c r="A65" s="463"/>
      <c r="B65" s="337"/>
      <c r="C65" s="342"/>
      <c r="D65" s="390" t="s">
        <v>25</v>
      </c>
      <c r="E65" s="169" t="s">
        <v>74</v>
      </c>
      <c r="F65" s="77">
        <v>6838</v>
      </c>
      <c r="G65" s="80">
        <v>6655</v>
      </c>
      <c r="H65" s="175">
        <v>6859</v>
      </c>
      <c r="I65" s="133">
        <v>6773</v>
      </c>
      <c r="J65" s="133">
        <v>6800</v>
      </c>
      <c r="K65" s="209">
        <v>7160</v>
      </c>
      <c r="L65" s="209">
        <v>7180</v>
      </c>
      <c r="M65" s="241">
        <v>7229</v>
      </c>
      <c r="N65" s="259">
        <v>1.0630882352941176</v>
      </c>
      <c r="O65" s="260" t="s">
        <v>275</v>
      </c>
      <c r="P65" s="261"/>
      <c r="Q65" s="316">
        <v>429</v>
      </c>
    </row>
    <row r="66" spans="1:17">
      <c r="A66" s="463"/>
      <c r="B66" s="337"/>
      <c r="C66" s="342"/>
      <c r="D66" s="336" t="s">
        <v>26</v>
      </c>
      <c r="E66" s="169" t="s">
        <v>74</v>
      </c>
      <c r="F66" s="77">
        <v>1005</v>
      </c>
      <c r="G66" s="80">
        <v>786</v>
      </c>
      <c r="H66" s="175">
        <v>702</v>
      </c>
      <c r="I66" s="133">
        <v>903</v>
      </c>
      <c r="J66" s="133">
        <v>900</v>
      </c>
      <c r="K66" s="209">
        <v>718</v>
      </c>
      <c r="L66" s="209">
        <v>720</v>
      </c>
      <c r="M66" s="241">
        <v>912</v>
      </c>
      <c r="N66" s="259">
        <v>1.0133333333333334</v>
      </c>
      <c r="O66" s="260" t="s">
        <v>275</v>
      </c>
      <c r="P66" s="261" t="s">
        <v>275</v>
      </c>
      <c r="Q66" s="316">
        <v>12</v>
      </c>
    </row>
    <row r="67" spans="1:17">
      <c r="A67" s="463"/>
      <c r="B67" s="337"/>
      <c r="C67" s="342"/>
      <c r="D67" s="390" t="s">
        <v>27</v>
      </c>
      <c r="E67" s="169" t="s">
        <v>74</v>
      </c>
      <c r="F67" s="77">
        <v>1439</v>
      </c>
      <c r="G67" s="80">
        <v>1430</v>
      </c>
      <c r="H67" s="175">
        <v>1510</v>
      </c>
      <c r="I67" s="133">
        <v>1247</v>
      </c>
      <c r="J67" s="133">
        <v>1250</v>
      </c>
      <c r="K67" s="209">
        <v>1124</v>
      </c>
      <c r="L67" s="209">
        <v>1130</v>
      </c>
      <c r="M67" s="241">
        <v>1145</v>
      </c>
      <c r="N67" s="259">
        <v>0.91600000000000004</v>
      </c>
      <c r="O67" s="260" t="s">
        <v>275</v>
      </c>
      <c r="P67" s="261" t="s">
        <v>289</v>
      </c>
      <c r="Q67" s="459">
        <v>-105</v>
      </c>
    </row>
    <row r="68" spans="1:17">
      <c r="A68" s="463"/>
      <c r="B68" s="337"/>
      <c r="C68" s="342"/>
      <c r="D68" s="336" t="s">
        <v>28</v>
      </c>
      <c r="E68" s="169" t="s">
        <v>74</v>
      </c>
      <c r="F68" s="77">
        <v>25756</v>
      </c>
      <c r="G68" s="80">
        <v>24509</v>
      </c>
      <c r="H68" s="175">
        <v>24508</v>
      </c>
      <c r="I68" s="133">
        <v>26709</v>
      </c>
      <c r="J68" s="133">
        <v>25000</v>
      </c>
      <c r="K68" s="209">
        <v>28885</v>
      </c>
      <c r="L68" s="209">
        <v>28900</v>
      </c>
      <c r="M68" s="241">
        <v>29212</v>
      </c>
      <c r="N68" s="259">
        <v>1.16848</v>
      </c>
      <c r="O68" s="260" t="s">
        <v>278</v>
      </c>
      <c r="P68" s="261" t="s">
        <v>278</v>
      </c>
      <c r="Q68" s="459">
        <v>4212</v>
      </c>
    </row>
    <row r="69" spans="1:17">
      <c r="A69" s="463"/>
      <c r="B69" s="334" t="s">
        <v>45</v>
      </c>
      <c r="C69" s="335" t="s">
        <v>32</v>
      </c>
      <c r="D69" s="391"/>
      <c r="E69" s="169"/>
      <c r="F69" s="77"/>
      <c r="G69" s="80"/>
      <c r="H69" s="175"/>
      <c r="I69" s="133"/>
      <c r="J69" s="133"/>
      <c r="K69" s="209"/>
      <c r="L69" s="209"/>
      <c r="M69" s="241"/>
      <c r="N69" s="259"/>
      <c r="O69" s="260"/>
      <c r="P69" s="261"/>
      <c r="Q69" s="316"/>
    </row>
    <row r="70" spans="1:17">
      <c r="A70" s="463"/>
      <c r="B70" s="337"/>
      <c r="C70" s="342"/>
      <c r="D70" s="336" t="s">
        <v>24</v>
      </c>
      <c r="E70" s="169" t="s">
        <v>74</v>
      </c>
      <c r="F70" s="77">
        <v>2600</v>
      </c>
      <c r="G70" s="80">
        <v>2829</v>
      </c>
      <c r="H70" s="175">
        <v>3044</v>
      </c>
      <c r="I70" s="133">
        <v>3298</v>
      </c>
      <c r="J70" s="133">
        <v>4000</v>
      </c>
      <c r="K70" s="209" t="e">
        <v>#REF!</v>
      </c>
      <c r="L70" s="209">
        <v>4000</v>
      </c>
      <c r="M70" s="241">
        <v>3320</v>
      </c>
      <c r="N70" s="259">
        <v>0.83</v>
      </c>
      <c r="O70" s="453" t="s">
        <v>274</v>
      </c>
      <c r="P70" s="455"/>
      <c r="Q70" s="459">
        <v>-680</v>
      </c>
    </row>
    <row r="71" spans="1:17">
      <c r="A71" s="463"/>
      <c r="B71" s="337"/>
      <c r="C71" s="342"/>
      <c r="D71" s="390" t="s">
        <v>25</v>
      </c>
      <c r="E71" s="169" t="s">
        <v>74</v>
      </c>
      <c r="F71" s="77">
        <v>1744</v>
      </c>
      <c r="G71" s="80">
        <v>1713</v>
      </c>
      <c r="H71" s="175">
        <v>1867</v>
      </c>
      <c r="I71" s="133">
        <v>1796</v>
      </c>
      <c r="J71" s="133">
        <v>1850</v>
      </c>
      <c r="K71" s="209" t="e">
        <v>#REF!</v>
      </c>
      <c r="L71" s="209">
        <v>2000</v>
      </c>
      <c r="M71" s="241">
        <v>1817</v>
      </c>
      <c r="N71" s="259">
        <v>0.98216216216216212</v>
      </c>
      <c r="O71" s="260" t="s">
        <v>275</v>
      </c>
      <c r="P71" s="261"/>
      <c r="Q71" s="459">
        <v>-33</v>
      </c>
    </row>
    <row r="72" spans="1:17">
      <c r="A72" s="463"/>
      <c r="B72" s="337"/>
      <c r="C72" s="342"/>
      <c r="D72" s="336" t="s">
        <v>26</v>
      </c>
      <c r="E72" s="169" t="s">
        <v>74</v>
      </c>
      <c r="F72" s="77">
        <v>393</v>
      </c>
      <c r="G72" s="80">
        <v>439</v>
      </c>
      <c r="H72" s="175">
        <v>444</v>
      </c>
      <c r="I72" s="133">
        <v>425</v>
      </c>
      <c r="J72" s="133">
        <v>330</v>
      </c>
      <c r="K72" s="209" t="e">
        <v>#REF!</v>
      </c>
      <c r="L72" s="209">
        <v>330</v>
      </c>
      <c r="M72" s="241">
        <v>375</v>
      </c>
      <c r="N72" s="259">
        <v>1.1363636363636365</v>
      </c>
      <c r="O72" s="260" t="s">
        <v>275</v>
      </c>
      <c r="P72" s="261"/>
      <c r="Q72" s="459">
        <v>45</v>
      </c>
    </row>
    <row r="73" spans="1:17">
      <c r="A73" s="463"/>
      <c r="B73" s="337"/>
      <c r="C73" s="342"/>
      <c r="D73" s="390" t="s">
        <v>27</v>
      </c>
      <c r="E73" s="169" t="s">
        <v>74</v>
      </c>
      <c r="F73" s="77">
        <v>417</v>
      </c>
      <c r="G73" s="80">
        <v>432</v>
      </c>
      <c r="H73" s="175">
        <v>396</v>
      </c>
      <c r="I73" s="133">
        <v>404</v>
      </c>
      <c r="J73" s="133">
        <v>440</v>
      </c>
      <c r="K73" s="209" t="e">
        <v>#REF!</v>
      </c>
      <c r="L73" s="209">
        <v>440</v>
      </c>
      <c r="M73" s="241">
        <v>347</v>
      </c>
      <c r="N73" s="259">
        <v>0.78863636363636369</v>
      </c>
      <c r="O73" s="453" t="s">
        <v>274</v>
      </c>
      <c r="P73" s="455"/>
      <c r="Q73" s="459">
        <v>-93</v>
      </c>
    </row>
    <row r="74" spans="1:17">
      <c r="A74" s="463"/>
      <c r="B74" s="337"/>
      <c r="C74" s="342"/>
      <c r="D74" s="336" t="s">
        <v>28</v>
      </c>
      <c r="E74" s="169" t="s">
        <v>74</v>
      </c>
      <c r="F74" s="77">
        <v>107</v>
      </c>
      <c r="G74" s="80">
        <v>336</v>
      </c>
      <c r="H74" s="175">
        <v>122</v>
      </c>
      <c r="I74" s="133">
        <v>228</v>
      </c>
      <c r="J74" s="133">
        <v>190</v>
      </c>
      <c r="K74" s="209" t="e">
        <v>#REF!</v>
      </c>
      <c r="L74" s="209">
        <v>490</v>
      </c>
      <c r="M74" s="241">
        <v>471</v>
      </c>
      <c r="N74" s="259">
        <v>2.4789473684210526</v>
      </c>
      <c r="O74" s="260" t="s">
        <v>278</v>
      </c>
      <c r="P74" s="261" t="s">
        <v>275</v>
      </c>
      <c r="Q74" s="459">
        <v>281</v>
      </c>
    </row>
    <row r="75" spans="1:17">
      <c r="A75" s="463"/>
      <c r="B75" s="337"/>
      <c r="C75" s="342"/>
      <c r="D75" s="336"/>
      <c r="E75" s="169"/>
      <c r="F75" s="77"/>
      <c r="G75" s="80"/>
      <c r="H75" s="175"/>
      <c r="I75" s="133"/>
      <c r="J75" s="133"/>
      <c r="K75" s="209"/>
      <c r="L75" s="209"/>
      <c r="M75" s="241"/>
      <c r="N75" s="259"/>
      <c r="O75" s="260"/>
      <c r="P75" s="261"/>
      <c r="Q75" s="316" t="s">
        <v>45</v>
      </c>
    </row>
    <row r="76" spans="1:17">
      <c r="A76" s="463">
        <v>12</v>
      </c>
      <c r="B76" s="337" t="s">
        <v>58</v>
      </c>
      <c r="C76" s="342"/>
      <c r="D76" s="336"/>
      <c r="E76" s="169"/>
      <c r="F76" s="77"/>
      <c r="G76" s="80"/>
      <c r="H76" s="175"/>
      <c r="I76" s="133"/>
      <c r="J76" s="133"/>
      <c r="K76" s="209"/>
      <c r="L76" s="209"/>
      <c r="M76" s="241"/>
      <c r="N76" s="259"/>
      <c r="O76" s="260"/>
      <c r="P76" s="261"/>
      <c r="Q76" s="316" t="s">
        <v>45</v>
      </c>
    </row>
    <row r="77" spans="1:17">
      <c r="A77" s="463"/>
      <c r="B77" s="337"/>
      <c r="C77" s="342" t="s">
        <v>33</v>
      </c>
      <c r="D77" s="336"/>
      <c r="E77" s="169" t="s">
        <v>78</v>
      </c>
      <c r="F77" s="77">
        <v>26</v>
      </c>
      <c r="G77" s="80">
        <v>113</v>
      </c>
      <c r="H77" s="175">
        <v>197</v>
      </c>
      <c r="I77" s="133">
        <v>260</v>
      </c>
      <c r="J77" s="133">
        <v>200</v>
      </c>
      <c r="K77" s="209">
        <v>145</v>
      </c>
      <c r="L77" s="209">
        <v>200</v>
      </c>
      <c r="M77" s="241">
        <v>157</v>
      </c>
      <c r="N77" s="259">
        <v>0.78500000000000003</v>
      </c>
      <c r="O77" s="453" t="s">
        <v>274</v>
      </c>
      <c r="P77" s="455"/>
      <c r="Q77" s="458">
        <v>-43</v>
      </c>
    </row>
    <row r="78" spans="1:17">
      <c r="A78" s="463"/>
      <c r="B78" s="337"/>
      <c r="C78" s="342" t="s">
        <v>34</v>
      </c>
      <c r="D78" s="336"/>
      <c r="E78" s="169" t="s">
        <v>79</v>
      </c>
      <c r="F78" s="77">
        <v>68</v>
      </c>
      <c r="G78" s="80">
        <v>106</v>
      </c>
      <c r="H78" s="175">
        <v>151</v>
      </c>
      <c r="I78" s="133">
        <v>159</v>
      </c>
      <c r="J78" s="133">
        <v>180</v>
      </c>
      <c r="K78" s="209">
        <v>180</v>
      </c>
      <c r="L78" s="209">
        <v>200</v>
      </c>
      <c r="M78" s="241">
        <v>177</v>
      </c>
      <c r="N78" s="259">
        <v>0.98333333333333328</v>
      </c>
      <c r="O78" s="260" t="s">
        <v>275</v>
      </c>
      <c r="P78" s="261" t="s">
        <v>275</v>
      </c>
      <c r="Q78" s="458">
        <v>-3</v>
      </c>
    </row>
    <row r="79" spans="1:17">
      <c r="A79" s="463"/>
      <c r="B79" s="337"/>
      <c r="C79" s="342"/>
      <c r="D79" s="336"/>
      <c r="E79" s="169"/>
      <c r="F79" s="77"/>
      <c r="G79" s="80"/>
      <c r="H79" s="175"/>
      <c r="I79" s="133"/>
      <c r="J79" s="133"/>
      <c r="K79" s="209"/>
      <c r="L79" s="209"/>
      <c r="M79" s="241"/>
      <c r="N79" s="259"/>
      <c r="O79" s="260"/>
      <c r="P79" s="261"/>
      <c r="Q79" s="458"/>
    </row>
    <row r="80" spans="1:17">
      <c r="A80" s="463"/>
      <c r="B80" s="337"/>
      <c r="C80" s="342" t="s">
        <v>35</v>
      </c>
      <c r="D80" s="336"/>
      <c r="E80" s="169"/>
      <c r="F80" s="393"/>
      <c r="G80" s="394"/>
      <c r="H80" s="175"/>
      <c r="I80" s="395"/>
      <c r="J80" s="395"/>
      <c r="K80" s="210"/>
      <c r="L80" s="210"/>
      <c r="M80" s="243"/>
      <c r="N80" s="259"/>
      <c r="O80" s="260"/>
      <c r="P80" s="261"/>
      <c r="Q80" s="318"/>
    </row>
    <row r="81" spans="1:17">
      <c r="A81" s="463"/>
      <c r="B81" s="337"/>
      <c r="C81" s="342" t="s">
        <v>36</v>
      </c>
      <c r="D81" s="336"/>
      <c r="E81" s="169"/>
      <c r="F81" s="393"/>
      <c r="G81" s="394"/>
      <c r="H81" s="175"/>
      <c r="I81" s="395"/>
      <c r="J81" s="395"/>
      <c r="K81" s="210"/>
      <c r="L81" s="210"/>
      <c r="M81" s="243"/>
      <c r="N81" s="259"/>
      <c r="O81" s="260"/>
      <c r="P81" s="261"/>
      <c r="Q81" s="318"/>
    </row>
    <row r="82" spans="1:17">
      <c r="A82" s="463"/>
      <c r="B82" s="337"/>
      <c r="C82" s="342"/>
      <c r="D82" s="336" t="s">
        <v>23</v>
      </c>
      <c r="E82" s="169" t="s">
        <v>77</v>
      </c>
      <c r="F82" s="396">
        <v>71.2</v>
      </c>
      <c r="G82" s="397">
        <v>78.900000000000006</v>
      </c>
      <c r="H82" s="106">
        <v>81.099999999999994</v>
      </c>
      <c r="I82" s="134">
        <v>85.2</v>
      </c>
      <c r="J82" s="134">
        <v>82</v>
      </c>
      <c r="K82" s="398">
        <v>89.7</v>
      </c>
      <c r="L82" s="204">
        <v>90</v>
      </c>
      <c r="M82" s="242">
        <v>90.3</v>
      </c>
      <c r="N82" s="259">
        <v>1.1012195121951218</v>
      </c>
      <c r="O82" s="260" t="s">
        <v>275</v>
      </c>
      <c r="P82" s="261"/>
      <c r="Q82" s="318">
        <v>8.2999999999999972</v>
      </c>
    </row>
    <row r="83" spans="1:17">
      <c r="A83" s="463"/>
      <c r="B83" s="337"/>
      <c r="C83" s="342"/>
      <c r="D83" s="336" t="s">
        <v>37</v>
      </c>
      <c r="E83" s="169" t="s">
        <v>77</v>
      </c>
      <c r="F83" s="396">
        <v>53.1</v>
      </c>
      <c r="G83" s="397">
        <v>55.1</v>
      </c>
      <c r="H83" s="104">
        <v>53.4</v>
      </c>
      <c r="I83" s="134">
        <v>62.1</v>
      </c>
      <c r="J83" s="134">
        <v>61.5</v>
      </c>
      <c r="K83" s="204">
        <v>73.2</v>
      </c>
      <c r="L83" s="204">
        <v>70</v>
      </c>
      <c r="M83" s="242">
        <v>71.400000000000006</v>
      </c>
      <c r="N83" s="259">
        <v>1.1609756097560977</v>
      </c>
      <c r="O83" s="260" t="s">
        <v>275</v>
      </c>
      <c r="P83" s="261"/>
      <c r="Q83" s="318">
        <v>9.9000000000000057</v>
      </c>
    </row>
    <row r="84" spans="1:17">
      <c r="A84" s="463"/>
      <c r="B84" s="337"/>
      <c r="C84" s="342"/>
      <c r="D84" s="336" t="s">
        <v>38</v>
      </c>
      <c r="E84" s="169" t="s">
        <v>77</v>
      </c>
      <c r="F84" s="396">
        <v>88</v>
      </c>
      <c r="G84" s="397">
        <v>91.8</v>
      </c>
      <c r="H84" s="106">
        <v>91.9</v>
      </c>
      <c r="I84" s="134">
        <v>94.3</v>
      </c>
      <c r="J84" s="134">
        <v>92</v>
      </c>
      <c r="K84" s="204">
        <v>98</v>
      </c>
      <c r="L84" s="204">
        <v>97</v>
      </c>
      <c r="M84" s="242">
        <v>98.1</v>
      </c>
      <c r="N84" s="259">
        <v>1.066304347826087</v>
      </c>
      <c r="O84" s="260" t="s">
        <v>275</v>
      </c>
      <c r="P84" s="261"/>
      <c r="Q84" s="318">
        <v>6.0999999999999943</v>
      </c>
    </row>
    <row r="85" spans="1:17">
      <c r="A85" s="463"/>
      <c r="B85" s="337"/>
      <c r="C85" s="342"/>
      <c r="D85" s="336" t="s">
        <v>39</v>
      </c>
      <c r="E85" s="169" t="s">
        <v>77</v>
      </c>
      <c r="F85" s="396">
        <v>79.5</v>
      </c>
      <c r="G85" s="397">
        <v>78.5</v>
      </c>
      <c r="H85" s="106">
        <v>85.4</v>
      </c>
      <c r="I85" s="134">
        <v>87.7</v>
      </c>
      <c r="J85" s="134">
        <v>86</v>
      </c>
      <c r="K85" s="204">
        <v>93.3</v>
      </c>
      <c r="L85" s="204">
        <v>88</v>
      </c>
      <c r="M85" s="242">
        <v>93.4</v>
      </c>
      <c r="N85" s="259">
        <v>1.086046511627907</v>
      </c>
      <c r="O85" s="260" t="s">
        <v>275</v>
      </c>
      <c r="P85" s="261" t="s">
        <v>275</v>
      </c>
      <c r="Q85" s="318">
        <v>7.4000000000000057</v>
      </c>
    </row>
    <row r="86" spans="1:17">
      <c r="A86" s="463"/>
      <c r="B86" s="337"/>
      <c r="C86" s="342" t="s">
        <v>47</v>
      </c>
      <c r="D86" s="336"/>
      <c r="E86" s="169"/>
      <c r="F86" s="396"/>
      <c r="G86" s="397"/>
      <c r="H86" s="175"/>
      <c r="I86" s="134"/>
      <c r="J86" s="134"/>
      <c r="K86" s="204"/>
      <c r="L86" s="204"/>
      <c r="M86" s="242"/>
      <c r="N86" s="259"/>
      <c r="O86" s="260"/>
      <c r="P86" s="261"/>
      <c r="Q86" s="318"/>
    </row>
    <row r="87" spans="1:17">
      <c r="A87" s="463"/>
      <c r="B87" s="337" t="s">
        <v>45</v>
      </c>
      <c r="C87" s="342"/>
      <c r="D87" s="336" t="s">
        <v>23</v>
      </c>
      <c r="E87" s="169" t="s">
        <v>77</v>
      </c>
      <c r="F87" s="396">
        <v>51.1</v>
      </c>
      <c r="G87" s="397">
        <v>74.2</v>
      </c>
      <c r="H87" s="106">
        <v>97.7</v>
      </c>
      <c r="I87" s="134">
        <v>99.4</v>
      </c>
      <c r="J87" s="134">
        <v>100</v>
      </c>
      <c r="K87" s="398">
        <v>106.9</v>
      </c>
      <c r="L87" s="204">
        <v>100</v>
      </c>
      <c r="M87" s="242">
        <v>107</v>
      </c>
      <c r="N87" s="259">
        <v>1.07</v>
      </c>
      <c r="O87" s="260" t="s">
        <v>275</v>
      </c>
      <c r="P87" s="261"/>
      <c r="Q87" s="318">
        <v>7</v>
      </c>
    </row>
    <row r="88" spans="1:17">
      <c r="A88" s="463"/>
      <c r="B88" s="337" t="s">
        <v>45</v>
      </c>
      <c r="C88" s="342"/>
      <c r="D88" s="336" t="s">
        <v>37</v>
      </c>
      <c r="E88" s="169" t="s">
        <v>77</v>
      </c>
      <c r="F88" s="396">
        <v>43.2</v>
      </c>
      <c r="G88" s="397">
        <v>54</v>
      </c>
      <c r="H88" s="106">
        <v>51.6</v>
      </c>
      <c r="I88" s="134">
        <v>58.2</v>
      </c>
      <c r="J88" s="134">
        <v>55</v>
      </c>
      <c r="K88" s="204">
        <v>60.9</v>
      </c>
      <c r="L88" s="204">
        <v>61</v>
      </c>
      <c r="M88" s="242">
        <v>61.5</v>
      </c>
      <c r="N88" s="259">
        <v>1.1181818181818182</v>
      </c>
      <c r="O88" s="260" t="s">
        <v>275</v>
      </c>
      <c r="P88" s="261"/>
      <c r="Q88" s="318">
        <v>6.5</v>
      </c>
    </row>
    <row r="89" spans="1:17">
      <c r="A89" s="463"/>
      <c r="B89" s="337" t="s">
        <v>45</v>
      </c>
      <c r="C89" s="342"/>
      <c r="D89" s="336" t="s">
        <v>38</v>
      </c>
      <c r="E89" s="169" t="s">
        <v>77</v>
      </c>
      <c r="F89" s="396">
        <v>90.3</v>
      </c>
      <c r="G89" s="397">
        <v>167</v>
      </c>
      <c r="H89" s="104">
        <v>116.3</v>
      </c>
      <c r="I89" s="134">
        <v>130.5</v>
      </c>
      <c r="J89" s="134">
        <v>120</v>
      </c>
      <c r="K89" s="204">
        <v>126.5</v>
      </c>
      <c r="L89" s="204">
        <v>130</v>
      </c>
      <c r="M89" s="242">
        <v>116.7</v>
      </c>
      <c r="N89" s="259">
        <v>0.97250000000000003</v>
      </c>
      <c r="O89" s="260" t="s">
        <v>275</v>
      </c>
      <c r="P89" s="261"/>
      <c r="Q89" s="460">
        <v>-3.2999999999999972</v>
      </c>
    </row>
    <row r="90" spans="1:17">
      <c r="A90" s="463"/>
      <c r="B90" s="337" t="s">
        <v>45</v>
      </c>
      <c r="C90" s="342"/>
      <c r="D90" s="336" t="s">
        <v>39</v>
      </c>
      <c r="E90" s="169" t="s">
        <v>77</v>
      </c>
      <c r="F90" s="396">
        <v>24.5</v>
      </c>
      <c r="G90" s="397">
        <v>28.3</v>
      </c>
      <c r="H90" s="106">
        <v>32.5</v>
      </c>
      <c r="I90" s="134">
        <v>31.48</v>
      </c>
      <c r="J90" s="134">
        <v>30</v>
      </c>
      <c r="K90" s="204">
        <v>36.200000000000003</v>
      </c>
      <c r="L90" s="204">
        <v>33</v>
      </c>
      <c r="M90" s="242">
        <v>36.799999999999997</v>
      </c>
      <c r="N90" s="259">
        <v>1.2266666666666666</v>
      </c>
      <c r="O90" s="260" t="s">
        <v>278</v>
      </c>
      <c r="P90" s="261" t="s">
        <v>275</v>
      </c>
      <c r="Q90" s="318">
        <v>6.7999999999999972</v>
      </c>
    </row>
    <row r="91" spans="1:17">
      <c r="A91" s="463">
        <v>13</v>
      </c>
      <c r="B91" s="337" t="s">
        <v>235</v>
      </c>
      <c r="C91" s="400"/>
      <c r="D91" s="336"/>
      <c r="E91" s="169"/>
      <c r="F91" s="393"/>
      <c r="G91" s="394"/>
      <c r="H91" s="116"/>
      <c r="I91" s="395"/>
      <c r="J91" s="395"/>
      <c r="K91" s="210"/>
      <c r="L91" s="210"/>
      <c r="M91" s="243"/>
      <c r="N91" s="259"/>
      <c r="O91" s="260"/>
      <c r="P91" s="261"/>
      <c r="Q91" s="316" t="s">
        <v>45</v>
      </c>
    </row>
    <row r="92" spans="1:17">
      <c r="A92" s="463"/>
      <c r="B92" s="337"/>
      <c r="C92" s="342"/>
      <c r="D92" s="336" t="s">
        <v>23</v>
      </c>
      <c r="E92" s="169" t="s">
        <v>74</v>
      </c>
      <c r="F92" s="393">
        <v>10</v>
      </c>
      <c r="G92" s="394">
        <v>20</v>
      </c>
      <c r="H92" s="116">
        <v>30</v>
      </c>
      <c r="I92" s="395">
        <v>47</v>
      </c>
      <c r="J92" s="395">
        <v>20</v>
      </c>
      <c r="K92" s="401">
        <v>19</v>
      </c>
      <c r="L92" s="210">
        <v>20</v>
      </c>
      <c r="M92" s="243">
        <v>20</v>
      </c>
      <c r="N92" s="259">
        <v>1</v>
      </c>
      <c r="O92" s="260" t="s">
        <v>275</v>
      </c>
      <c r="P92" s="261"/>
      <c r="Q92" s="316">
        <v>0</v>
      </c>
    </row>
    <row r="93" spans="1:17">
      <c r="A93" s="463"/>
      <c r="B93" s="337"/>
      <c r="C93" s="342"/>
      <c r="D93" s="336" t="s">
        <v>38</v>
      </c>
      <c r="E93" s="169" t="s">
        <v>74</v>
      </c>
      <c r="F93" s="393">
        <v>2</v>
      </c>
      <c r="G93" s="394">
        <v>5</v>
      </c>
      <c r="H93" s="116">
        <v>4</v>
      </c>
      <c r="I93" s="395">
        <v>3</v>
      </c>
      <c r="J93" s="395">
        <v>5</v>
      </c>
      <c r="K93" s="210">
        <v>2</v>
      </c>
      <c r="L93" s="210">
        <v>2</v>
      </c>
      <c r="M93" s="243">
        <v>12</v>
      </c>
      <c r="N93" s="259">
        <v>2.4</v>
      </c>
      <c r="O93" s="260" t="s">
        <v>278</v>
      </c>
      <c r="P93" s="261" t="s">
        <v>275</v>
      </c>
      <c r="Q93" s="316">
        <v>7</v>
      </c>
    </row>
    <row r="94" spans="1:17">
      <c r="A94" s="463">
        <v>15</v>
      </c>
      <c r="B94" s="337" t="s">
        <v>40</v>
      </c>
      <c r="C94" s="342"/>
      <c r="D94" s="336"/>
      <c r="E94" s="169"/>
      <c r="F94" s="393"/>
      <c r="G94" s="394"/>
      <c r="H94" s="116"/>
      <c r="I94" s="395"/>
      <c r="J94" s="395"/>
      <c r="K94" s="210"/>
      <c r="L94" s="210"/>
      <c r="M94" s="243"/>
      <c r="N94" s="259"/>
      <c r="O94" s="260"/>
      <c r="P94" s="261"/>
      <c r="Q94" s="316" t="s">
        <v>45</v>
      </c>
    </row>
    <row r="95" spans="1:17">
      <c r="A95" s="463"/>
      <c r="B95" s="337"/>
      <c r="C95" s="342" t="s">
        <v>23</v>
      </c>
      <c r="D95" s="336"/>
      <c r="E95" s="169" t="s">
        <v>75</v>
      </c>
      <c r="F95" s="402">
        <v>7164</v>
      </c>
      <c r="G95" s="403">
        <v>9994</v>
      </c>
      <c r="H95" s="116">
        <v>10376</v>
      </c>
      <c r="I95" s="110">
        <v>15550</v>
      </c>
      <c r="J95" s="110">
        <v>15000</v>
      </c>
      <c r="K95" s="404">
        <v>14865</v>
      </c>
      <c r="L95" s="219">
        <v>15000</v>
      </c>
      <c r="M95" s="244">
        <v>15066</v>
      </c>
      <c r="N95" s="259">
        <v>1.0044</v>
      </c>
      <c r="O95" s="260" t="s">
        <v>275</v>
      </c>
      <c r="P95" s="261"/>
      <c r="Q95" s="459">
        <v>66</v>
      </c>
    </row>
    <row r="96" spans="1:17">
      <c r="A96" s="463"/>
      <c r="B96" s="337"/>
      <c r="C96" s="342" t="s">
        <v>221</v>
      </c>
      <c r="D96" s="336"/>
      <c r="E96" s="169" t="s">
        <v>75</v>
      </c>
      <c r="F96" s="402">
        <v>5337</v>
      </c>
      <c r="G96" s="403">
        <v>7129</v>
      </c>
      <c r="H96" s="116">
        <v>7722</v>
      </c>
      <c r="I96" s="110">
        <v>8751</v>
      </c>
      <c r="J96" s="110">
        <v>8000</v>
      </c>
      <c r="K96" s="219">
        <v>7000</v>
      </c>
      <c r="L96" s="405">
        <v>7000</v>
      </c>
      <c r="M96" s="244">
        <v>7071</v>
      </c>
      <c r="N96" s="259">
        <v>0.88387499999999997</v>
      </c>
      <c r="O96" s="453" t="s">
        <v>274</v>
      </c>
      <c r="P96" s="455"/>
      <c r="Q96" s="459">
        <v>-929</v>
      </c>
    </row>
    <row r="97" spans="1:17">
      <c r="A97" s="463"/>
      <c r="B97" s="337"/>
      <c r="C97" s="342" t="s">
        <v>222</v>
      </c>
      <c r="D97" s="336"/>
      <c r="E97" s="169" t="s">
        <v>75</v>
      </c>
      <c r="F97" s="402">
        <v>1692</v>
      </c>
      <c r="G97" s="403">
        <v>2116</v>
      </c>
      <c r="H97" s="116">
        <v>2120</v>
      </c>
      <c r="I97" s="110">
        <v>2169</v>
      </c>
      <c r="J97" s="110">
        <v>2100</v>
      </c>
      <c r="K97" s="219">
        <v>1741</v>
      </c>
      <c r="L97" s="219">
        <v>1900</v>
      </c>
      <c r="M97" s="244">
        <v>1881</v>
      </c>
      <c r="N97" s="259">
        <v>0.89571428571428569</v>
      </c>
      <c r="O97" s="453" t="s">
        <v>274</v>
      </c>
      <c r="P97" s="455"/>
      <c r="Q97" s="459">
        <v>-219</v>
      </c>
    </row>
    <row r="98" spans="1:17">
      <c r="A98" s="463"/>
      <c r="B98" s="337"/>
      <c r="C98" s="342" t="s">
        <v>226</v>
      </c>
      <c r="D98" s="336"/>
      <c r="E98" s="169" t="s">
        <v>75</v>
      </c>
      <c r="F98" s="402">
        <v>5516</v>
      </c>
      <c r="G98" s="403">
        <v>6675</v>
      </c>
      <c r="H98" s="116">
        <v>6694</v>
      </c>
      <c r="I98" s="110">
        <v>6892</v>
      </c>
      <c r="J98" s="110">
        <v>7000</v>
      </c>
      <c r="K98" s="219">
        <v>7915</v>
      </c>
      <c r="L98" s="219">
        <v>8000</v>
      </c>
      <c r="M98" s="244">
        <v>7917</v>
      </c>
      <c r="N98" s="259">
        <v>1.131</v>
      </c>
      <c r="O98" s="260" t="s">
        <v>278</v>
      </c>
      <c r="P98" s="261"/>
      <c r="Q98" s="459">
        <v>917</v>
      </c>
    </row>
    <row r="99" spans="1:17">
      <c r="A99" s="463"/>
      <c r="B99" s="337"/>
      <c r="C99" s="342" t="s">
        <v>227</v>
      </c>
      <c r="D99" s="336"/>
      <c r="E99" s="169" t="s">
        <v>75</v>
      </c>
      <c r="F99" s="402">
        <v>1314</v>
      </c>
      <c r="G99" s="403">
        <v>2278</v>
      </c>
      <c r="H99" s="116">
        <v>2618</v>
      </c>
      <c r="I99" s="110">
        <v>1549</v>
      </c>
      <c r="J99" s="110">
        <v>2760</v>
      </c>
      <c r="K99" s="219" t="e">
        <v>#REF!</v>
      </c>
      <c r="L99" s="219">
        <v>3480</v>
      </c>
      <c r="M99" s="244">
        <v>3460</v>
      </c>
      <c r="N99" s="259">
        <v>1.2536231884057971</v>
      </c>
      <c r="O99" s="260" t="s">
        <v>278</v>
      </c>
      <c r="P99" s="261"/>
      <c r="Q99" s="459">
        <v>700</v>
      </c>
    </row>
    <row r="100" spans="1:17">
      <c r="A100" s="463"/>
      <c r="B100" s="337"/>
      <c r="C100" s="342" t="s">
        <v>215</v>
      </c>
      <c r="D100" s="336"/>
      <c r="E100" s="169" t="s">
        <v>75</v>
      </c>
      <c r="F100" s="77">
        <v>21023</v>
      </c>
      <c r="G100" s="80">
        <v>28192</v>
      </c>
      <c r="H100" s="116">
        <v>29530</v>
      </c>
      <c r="I100" s="133">
        <v>34911</v>
      </c>
      <c r="J100" s="133">
        <v>34860</v>
      </c>
      <c r="K100" s="209"/>
      <c r="L100" s="209">
        <v>35380</v>
      </c>
      <c r="M100" s="241">
        <v>35395</v>
      </c>
      <c r="N100" s="259">
        <v>1.0153471026965002</v>
      </c>
      <c r="O100" s="260" t="s">
        <v>275</v>
      </c>
      <c r="P100" s="261" t="s">
        <v>275</v>
      </c>
      <c r="Q100" s="459">
        <v>535</v>
      </c>
    </row>
    <row r="101" spans="1:17">
      <c r="A101" s="463">
        <v>16</v>
      </c>
      <c r="B101" s="337" t="s">
        <v>42</v>
      </c>
      <c r="C101" s="342"/>
      <c r="D101" s="336"/>
      <c r="E101" s="169"/>
      <c r="F101" s="393"/>
      <c r="G101" s="394"/>
      <c r="H101" s="119"/>
      <c r="I101" s="395"/>
      <c r="J101" s="395"/>
      <c r="K101" s="210"/>
      <c r="L101" s="210"/>
      <c r="M101" s="243"/>
      <c r="N101" s="259"/>
      <c r="O101" s="260"/>
      <c r="P101" s="261"/>
      <c r="Q101" s="316"/>
    </row>
    <row r="102" spans="1:17">
      <c r="A102" s="463"/>
      <c r="B102" s="337"/>
      <c r="C102" s="342" t="s">
        <v>23</v>
      </c>
      <c r="D102" s="336"/>
      <c r="E102" s="169"/>
      <c r="F102" s="393"/>
      <c r="G102" s="394"/>
      <c r="H102" s="119"/>
      <c r="I102" s="395"/>
      <c r="J102" s="395"/>
      <c r="K102" s="210"/>
      <c r="L102" s="210"/>
      <c r="M102" s="243"/>
      <c r="N102" s="259"/>
      <c r="O102" s="260"/>
      <c r="P102" s="261"/>
      <c r="Q102" s="316"/>
    </row>
    <row r="103" spans="1:17">
      <c r="A103" s="463"/>
      <c r="B103" s="337"/>
      <c r="C103" s="342" t="s">
        <v>45</v>
      </c>
      <c r="D103" s="336" t="s">
        <v>43</v>
      </c>
      <c r="E103" s="169" t="s">
        <v>77</v>
      </c>
      <c r="F103" s="406">
        <v>82.9</v>
      </c>
      <c r="G103" s="407">
        <v>83.5</v>
      </c>
      <c r="H103" s="120">
        <v>74.5</v>
      </c>
      <c r="I103" s="408">
        <v>55</v>
      </c>
      <c r="J103" s="408">
        <v>60</v>
      </c>
      <c r="K103" s="409">
        <v>59.5</v>
      </c>
      <c r="L103" s="205">
        <v>60</v>
      </c>
      <c r="M103" s="245">
        <v>55</v>
      </c>
      <c r="N103" s="259">
        <v>0.91666666666666663</v>
      </c>
      <c r="O103" s="260" t="s">
        <v>275</v>
      </c>
      <c r="P103" s="261"/>
      <c r="Q103" s="460">
        <v>-5</v>
      </c>
    </row>
    <row r="104" spans="1:17">
      <c r="A104" s="463"/>
      <c r="B104" s="337"/>
      <c r="C104" s="342" t="s">
        <v>45</v>
      </c>
      <c r="D104" s="336" t="s">
        <v>44</v>
      </c>
      <c r="E104" s="169" t="s">
        <v>80</v>
      </c>
      <c r="F104" s="77">
        <v>538</v>
      </c>
      <c r="G104" s="80">
        <v>796</v>
      </c>
      <c r="H104" s="121">
        <v>704</v>
      </c>
      <c r="I104" s="133">
        <v>597</v>
      </c>
      <c r="J104" s="133">
        <v>650</v>
      </c>
      <c r="K104" s="229">
        <v>645</v>
      </c>
      <c r="L104" s="209">
        <v>620</v>
      </c>
      <c r="M104" s="241">
        <v>610</v>
      </c>
      <c r="N104" s="259">
        <v>0.93846153846153846</v>
      </c>
      <c r="O104" s="260" t="s">
        <v>275</v>
      </c>
      <c r="P104" s="261"/>
      <c r="Q104" s="459">
        <v>-40</v>
      </c>
    </row>
    <row r="105" spans="1:17">
      <c r="A105" s="463"/>
      <c r="B105" s="337"/>
      <c r="C105" s="342" t="s">
        <v>37</v>
      </c>
      <c r="D105" s="336"/>
      <c r="E105" s="169"/>
      <c r="F105" s="393"/>
      <c r="G105" s="394"/>
      <c r="H105" s="119"/>
      <c r="I105" s="395"/>
      <c r="J105" s="395"/>
      <c r="K105" s="210"/>
      <c r="L105" s="210"/>
      <c r="M105" s="243"/>
      <c r="N105" s="259"/>
      <c r="O105" s="260"/>
      <c r="P105" s="261"/>
      <c r="Q105" s="316"/>
    </row>
    <row r="106" spans="1:17">
      <c r="A106" s="463"/>
      <c r="B106" s="337"/>
      <c r="C106" s="342" t="s">
        <v>45</v>
      </c>
      <c r="D106" s="336" t="s">
        <v>43</v>
      </c>
      <c r="E106" s="169" t="s">
        <v>77</v>
      </c>
      <c r="F106" s="406">
        <v>33.6</v>
      </c>
      <c r="G106" s="407">
        <v>43.5</v>
      </c>
      <c r="H106" s="120">
        <v>48.2</v>
      </c>
      <c r="I106" s="408">
        <v>57.5</v>
      </c>
      <c r="J106" s="408">
        <v>58</v>
      </c>
      <c r="K106" s="205">
        <v>59.1</v>
      </c>
      <c r="L106" s="205">
        <v>60</v>
      </c>
      <c r="M106" s="245">
        <v>59.2</v>
      </c>
      <c r="N106" s="259">
        <v>1.0206896551724138</v>
      </c>
      <c r="O106" s="260" t="s">
        <v>275</v>
      </c>
      <c r="P106" s="261"/>
      <c r="Q106" s="318">
        <v>1.2000000000000028</v>
      </c>
    </row>
    <row r="107" spans="1:17">
      <c r="A107" s="463"/>
      <c r="B107" s="337"/>
      <c r="C107" s="342" t="s">
        <v>45</v>
      </c>
      <c r="D107" s="336" t="s">
        <v>44</v>
      </c>
      <c r="E107" s="169" t="s">
        <v>80</v>
      </c>
      <c r="F107" s="77">
        <v>60</v>
      </c>
      <c r="G107" s="80">
        <v>93</v>
      </c>
      <c r="H107" s="121">
        <v>60</v>
      </c>
      <c r="I107" s="133">
        <v>67</v>
      </c>
      <c r="J107" s="133">
        <v>70</v>
      </c>
      <c r="K107" s="209">
        <v>71</v>
      </c>
      <c r="L107" s="209">
        <v>70</v>
      </c>
      <c r="M107" s="241">
        <v>71</v>
      </c>
      <c r="N107" s="259">
        <v>1.0142857142857142</v>
      </c>
      <c r="O107" s="260" t="s">
        <v>275</v>
      </c>
      <c r="P107" s="261"/>
      <c r="Q107" s="316">
        <v>1</v>
      </c>
    </row>
    <row r="108" spans="1:17">
      <c r="A108" s="463"/>
      <c r="B108" s="337"/>
      <c r="C108" s="342" t="s">
        <v>38</v>
      </c>
      <c r="D108" s="336"/>
      <c r="E108" s="169"/>
      <c r="F108" s="393"/>
      <c r="G108" s="394"/>
      <c r="H108" s="119"/>
      <c r="I108" s="395"/>
      <c r="J108" s="395"/>
      <c r="K108" s="210"/>
      <c r="L108" s="210"/>
      <c r="M108" s="243"/>
      <c r="N108" s="259"/>
      <c r="O108" s="260"/>
      <c r="P108" s="261"/>
      <c r="Q108" s="316"/>
    </row>
    <row r="109" spans="1:17">
      <c r="A109" s="463"/>
      <c r="B109" s="337"/>
      <c r="C109" s="342" t="s">
        <v>45</v>
      </c>
      <c r="D109" s="336" t="s">
        <v>43</v>
      </c>
      <c r="E109" s="169" t="s">
        <v>77</v>
      </c>
      <c r="F109" s="406">
        <v>56.5</v>
      </c>
      <c r="G109" s="407">
        <v>80.3</v>
      </c>
      <c r="H109" s="120">
        <v>82.7</v>
      </c>
      <c r="I109" s="408">
        <v>82.5</v>
      </c>
      <c r="J109" s="408">
        <v>83</v>
      </c>
      <c r="K109" s="205">
        <v>78</v>
      </c>
      <c r="L109" s="205">
        <v>80</v>
      </c>
      <c r="M109" s="245">
        <v>78.3</v>
      </c>
      <c r="N109" s="259">
        <v>0.94337349397590353</v>
      </c>
      <c r="O109" s="260" t="s">
        <v>275</v>
      </c>
      <c r="P109" s="261"/>
      <c r="Q109" s="460">
        <v>-4.7000000000000028</v>
      </c>
    </row>
    <row r="110" spans="1:17">
      <c r="A110" s="463"/>
      <c r="B110" s="337"/>
      <c r="C110" s="342" t="s">
        <v>45</v>
      </c>
      <c r="D110" s="336" t="s">
        <v>44</v>
      </c>
      <c r="E110" s="169" t="s">
        <v>80</v>
      </c>
      <c r="F110" s="77">
        <v>119</v>
      </c>
      <c r="G110" s="80">
        <v>316</v>
      </c>
      <c r="H110" s="121">
        <v>305</v>
      </c>
      <c r="I110" s="133">
        <v>314</v>
      </c>
      <c r="J110" s="133">
        <v>330</v>
      </c>
      <c r="K110" s="209">
        <v>324</v>
      </c>
      <c r="L110" s="209">
        <v>330</v>
      </c>
      <c r="M110" s="241">
        <v>319</v>
      </c>
      <c r="N110" s="259">
        <v>0.96666666666666667</v>
      </c>
      <c r="O110" s="260" t="s">
        <v>275</v>
      </c>
      <c r="P110" s="261"/>
      <c r="Q110" s="459">
        <v>-11</v>
      </c>
    </row>
    <row r="111" spans="1:17">
      <c r="A111" s="463"/>
      <c r="B111" s="337"/>
      <c r="C111" s="342" t="s">
        <v>39</v>
      </c>
      <c r="D111" s="336"/>
      <c r="E111" s="169"/>
      <c r="F111" s="393"/>
      <c r="G111" s="394"/>
      <c r="H111" s="119"/>
      <c r="I111" s="395"/>
      <c r="J111" s="395"/>
      <c r="K111" s="210"/>
      <c r="L111" s="210"/>
      <c r="M111" s="243"/>
      <c r="N111" s="259"/>
      <c r="O111" s="260"/>
      <c r="P111" s="261"/>
      <c r="Q111" s="316" t="s">
        <v>45</v>
      </c>
    </row>
    <row r="112" spans="1:17">
      <c r="A112" s="463"/>
      <c r="B112" s="337"/>
      <c r="C112" s="342" t="s">
        <v>45</v>
      </c>
      <c r="D112" s="336" t="s">
        <v>43</v>
      </c>
      <c r="E112" s="169" t="s">
        <v>77</v>
      </c>
      <c r="F112" s="406">
        <v>41.3</v>
      </c>
      <c r="G112" s="407">
        <v>43.8</v>
      </c>
      <c r="H112" s="120">
        <v>47.9</v>
      </c>
      <c r="I112" s="408">
        <v>49</v>
      </c>
      <c r="J112" s="408">
        <v>49</v>
      </c>
      <c r="K112" s="205">
        <v>50</v>
      </c>
      <c r="L112" s="205">
        <v>52</v>
      </c>
      <c r="M112" s="245">
        <v>50.8</v>
      </c>
      <c r="N112" s="259">
        <v>1.036734693877551</v>
      </c>
      <c r="O112" s="260" t="s">
        <v>275</v>
      </c>
      <c r="P112" s="261"/>
      <c r="Q112" s="318">
        <v>1.7999999999999972</v>
      </c>
    </row>
    <row r="113" spans="1:17">
      <c r="A113" s="463"/>
      <c r="B113" s="337"/>
      <c r="C113" s="342" t="s">
        <v>45</v>
      </c>
      <c r="D113" s="336" t="s">
        <v>44</v>
      </c>
      <c r="E113" s="169" t="s">
        <v>80</v>
      </c>
      <c r="F113" s="77">
        <v>96</v>
      </c>
      <c r="G113" s="80">
        <v>136</v>
      </c>
      <c r="H113" s="121">
        <v>181</v>
      </c>
      <c r="I113" s="133">
        <v>183</v>
      </c>
      <c r="J113" s="133">
        <v>190</v>
      </c>
      <c r="K113" s="209">
        <v>191</v>
      </c>
      <c r="L113" s="209">
        <v>180</v>
      </c>
      <c r="M113" s="241">
        <v>191</v>
      </c>
      <c r="N113" s="259">
        <v>1.0052631578947369</v>
      </c>
      <c r="O113" s="260" t="s">
        <v>275</v>
      </c>
      <c r="P113" s="261" t="s">
        <v>275</v>
      </c>
      <c r="Q113" s="316">
        <v>1</v>
      </c>
    </row>
    <row r="114" spans="1:17">
      <c r="A114" s="463">
        <v>21</v>
      </c>
      <c r="B114" s="411" t="s">
        <v>48</v>
      </c>
      <c r="C114" s="412"/>
      <c r="D114" s="413"/>
      <c r="E114" s="169"/>
      <c r="F114" s="393"/>
      <c r="G114" s="394"/>
      <c r="H114" s="119"/>
      <c r="I114" s="395"/>
      <c r="J114" s="395"/>
      <c r="K114" s="210"/>
      <c r="L114" s="210"/>
      <c r="M114" s="243"/>
      <c r="N114" s="259"/>
      <c r="O114" s="260"/>
      <c r="P114" s="261"/>
      <c r="Q114" s="316"/>
    </row>
    <row r="115" spans="1:17">
      <c r="A115" s="463"/>
      <c r="B115" s="411"/>
      <c r="C115" s="342" t="s">
        <v>23</v>
      </c>
      <c r="D115" s="413"/>
      <c r="E115" s="169" t="s">
        <v>75</v>
      </c>
      <c r="F115" s="402">
        <v>5663</v>
      </c>
      <c r="G115" s="403">
        <v>6593</v>
      </c>
      <c r="H115" s="124">
        <v>7463</v>
      </c>
      <c r="I115" s="110">
        <v>7301</v>
      </c>
      <c r="J115" s="110">
        <v>7300</v>
      </c>
      <c r="K115" s="404">
        <v>7685</v>
      </c>
      <c r="L115" s="219">
        <v>7300</v>
      </c>
      <c r="M115" s="244">
        <v>7855</v>
      </c>
      <c r="N115" s="259">
        <v>1.0760273972602741</v>
      </c>
      <c r="O115" s="260" t="s">
        <v>278</v>
      </c>
      <c r="P115" s="261"/>
      <c r="Q115" s="316">
        <v>555</v>
      </c>
    </row>
    <row r="116" spans="1:17">
      <c r="A116" s="463"/>
      <c r="B116" s="411"/>
      <c r="C116" s="342" t="s">
        <v>37</v>
      </c>
      <c r="D116" s="413"/>
      <c r="E116" s="169" t="s">
        <v>75</v>
      </c>
      <c r="F116" s="402">
        <v>1360</v>
      </c>
      <c r="G116" s="403">
        <v>1488</v>
      </c>
      <c r="H116" s="124">
        <v>1586</v>
      </c>
      <c r="I116" s="110">
        <v>1766</v>
      </c>
      <c r="J116" s="110">
        <v>1650</v>
      </c>
      <c r="K116" s="219">
        <v>1800</v>
      </c>
      <c r="L116" s="219">
        <v>1850</v>
      </c>
      <c r="M116" s="244">
        <v>1831</v>
      </c>
      <c r="N116" s="259">
        <v>1.1096969696969696</v>
      </c>
      <c r="O116" s="260" t="s">
        <v>278</v>
      </c>
      <c r="P116" s="261"/>
      <c r="Q116" s="316">
        <v>181</v>
      </c>
    </row>
    <row r="117" spans="1:17">
      <c r="A117" s="463"/>
      <c r="B117" s="411"/>
      <c r="C117" s="342" t="s">
        <v>38</v>
      </c>
      <c r="D117" s="413"/>
      <c r="E117" s="169" t="s">
        <v>75</v>
      </c>
      <c r="F117" s="402">
        <v>2770</v>
      </c>
      <c r="G117" s="403">
        <v>2832</v>
      </c>
      <c r="H117" s="124">
        <v>2849</v>
      </c>
      <c r="I117" s="110">
        <v>2875</v>
      </c>
      <c r="J117" s="110">
        <v>2960</v>
      </c>
      <c r="K117" s="219">
        <v>3060</v>
      </c>
      <c r="L117" s="219">
        <v>3694</v>
      </c>
      <c r="M117" s="244">
        <v>3076</v>
      </c>
      <c r="N117" s="259">
        <v>1.0391891891891891</v>
      </c>
      <c r="O117" s="260" t="s">
        <v>275</v>
      </c>
      <c r="P117" s="261"/>
      <c r="Q117" s="316">
        <v>116</v>
      </c>
    </row>
    <row r="118" spans="1:17">
      <c r="A118" s="463"/>
      <c r="B118" s="411"/>
      <c r="C118" s="342" t="s">
        <v>39</v>
      </c>
      <c r="D118" s="413"/>
      <c r="E118" s="169" t="s">
        <v>75</v>
      </c>
      <c r="F118" s="402">
        <v>3530</v>
      </c>
      <c r="G118" s="403">
        <v>3915</v>
      </c>
      <c r="H118" s="124">
        <v>3948</v>
      </c>
      <c r="I118" s="110">
        <v>4136</v>
      </c>
      <c r="J118" s="110">
        <v>4300</v>
      </c>
      <c r="K118" s="219" t="e">
        <v>#REF!</v>
      </c>
      <c r="L118" s="219">
        <v>4112</v>
      </c>
      <c r="M118" s="244">
        <v>4093</v>
      </c>
      <c r="N118" s="259">
        <v>0.95186046511627909</v>
      </c>
      <c r="O118" s="260" t="s">
        <v>275</v>
      </c>
      <c r="P118" s="261"/>
      <c r="Q118" s="459">
        <v>-207</v>
      </c>
    </row>
    <row r="119" spans="1:17">
      <c r="A119" s="463"/>
      <c r="B119" s="411"/>
      <c r="C119" s="342" t="s">
        <v>225</v>
      </c>
      <c r="D119" s="413"/>
      <c r="E119" s="169" t="s">
        <v>75</v>
      </c>
      <c r="F119" s="402">
        <v>13323</v>
      </c>
      <c r="G119" s="403">
        <v>14828</v>
      </c>
      <c r="H119" s="124">
        <v>15846</v>
      </c>
      <c r="I119" s="110">
        <v>16078</v>
      </c>
      <c r="J119" s="110">
        <v>16210</v>
      </c>
      <c r="K119" s="219"/>
      <c r="L119" s="219">
        <v>16956</v>
      </c>
      <c r="M119" s="244">
        <v>16855</v>
      </c>
      <c r="N119" s="261">
        <v>1.03979025293029</v>
      </c>
      <c r="O119" s="260" t="s">
        <v>275</v>
      </c>
      <c r="P119" s="261" t="s">
        <v>275</v>
      </c>
      <c r="Q119" s="316">
        <v>645</v>
      </c>
    </row>
    <row r="120" spans="1:17" ht="13.5" customHeight="1">
      <c r="A120" s="463">
        <v>26</v>
      </c>
      <c r="B120" s="411" t="s">
        <v>51</v>
      </c>
      <c r="C120" s="412"/>
      <c r="D120" s="413"/>
      <c r="E120" s="169"/>
      <c r="F120" s="393"/>
      <c r="G120" s="394"/>
      <c r="H120" s="119"/>
      <c r="I120" s="395"/>
      <c r="J120" s="395"/>
      <c r="K120" s="210"/>
      <c r="L120" s="210"/>
      <c r="M120" s="243"/>
      <c r="N120" s="261"/>
      <c r="O120" s="260"/>
      <c r="P120" s="261"/>
      <c r="Q120" s="316"/>
    </row>
    <row r="121" spans="1:17">
      <c r="A121" s="463"/>
      <c r="B121" s="411"/>
      <c r="C121" s="412" t="s">
        <v>23</v>
      </c>
      <c r="D121" s="413"/>
      <c r="E121" s="169" t="s">
        <v>77</v>
      </c>
      <c r="F121" s="406">
        <v>107.2</v>
      </c>
      <c r="G121" s="407">
        <v>107.7</v>
      </c>
      <c r="H121" s="126"/>
      <c r="I121" s="408">
        <v>109</v>
      </c>
      <c r="J121" s="408">
        <v>110</v>
      </c>
      <c r="K121" s="181"/>
      <c r="L121" s="181"/>
      <c r="M121" s="240">
        <v>106.1</v>
      </c>
      <c r="N121" s="261">
        <v>0.96454545454545448</v>
      </c>
      <c r="O121" s="260" t="s">
        <v>275</v>
      </c>
      <c r="P121" s="261"/>
      <c r="Q121" s="460">
        <v>-3.9000000000000057</v>
      </c>
    </row>
    <row r="122" spans="1:17">
      <c r="A122" s="463"/>
      <c r="B122" s="411"/>
      <c r="C122" s="412" t="s">
        <v>37</v>
      </c>
      <c r="D122" s="413"/>
      <c r="E122" s="169" t="s">
        <v>77</v>
      </c>
      <c r="F122" s="406">
        <v>104.6</v>
      </c>
      <c r="G122" s="407">
        <v>108.1</v>
      </c>
      <c r="H122" s="126"/>
      <c r="I122" s="408">
        <v>106.6</v>
      </c>
      <c r="J122" s="408">
        <v>105</v>
      </c>
      <c r="K122" s="181"/>
      <c r="L122" s="181"/>
      <c r="M122" s="414">
        <v>102.4</v>
      </c>
      <c r="N122" s="261">
        <v>0.97523809523809524</v>
      </c>
      <c r="O122" s="260" t="s">
        <v>275</v>
      </c>
      <c r="P122" s="261"/>
      <c r="Q122" s="460">
        <v>-2.5999999999999943</v>
      </c>
    </row>
    <row r="123" spans="1:17" ht="13.5" customHeight="1">
      <c r="A123" s="463"/>
      <c r="B123" s="411"/>
      <c r="C123" s="412" t="s">
        <v>41</v>
      </c>
      <c r="D123" s="413"/>
      <c r="E123" s="169" t="s">
        <v>77</v>
      </c>
      <c r="F123" s="406">
        <v>109.9</v>
      </c>
      <c r="G123" s="407">
        <v>113.7</v>
      </c>
      <c r="H123" s="126"/>
      <c r="I123" s="408">
        <v>108.7</v>
      </c>
      <c r="J123" s="408">
        <v>104</v>
      </c>
      <c r="K123" s="181"/>
      <c r="L123" s="181"/>
      <c r="M123" s="415">
        <v>105.5</v>
      </c>
      <c r="N123" s="261">
        <v>1.0144230769230769</v>
      </c>
      <c r="O123" s="260" t="s">
        <v>275</v>
      </c>
      <c r="P123" s="261"/>
      <c r="Q123" s="460">
        <v>1.5</v>
      </c>
    </row>
    <row r="124" spans="1:17">
      <c r="A124" s="463"/>
      <c r="B124" s="411"/>
      <c r="C124" s="412" t="s">
        <v>38</v>
      </c>
      <c r="D124" s="413"/>
      <c r="E124" s="169" t="s">
        <v>77</v>
      </c>
      <c r="F124" s="406">
        <v>107.2</v>
      </c>
      <c r="G124" s="407">
        <v>105.6</v>
      </c>
      <c r="H124" s="126"/>
      <c r="I124" s="408">
        <v>105.9</v>
      </c>
      <c r="J124" s="408">
        <v>103</v>
      </c>
      <c r="K124" s="181"/>
      <c r="L124" s="181"/>
      <c r="M124" s="415">
        <v>103.1</v>
      </c>
      <c r="N124" s="261">
        <v>1.0009708737864078</v>
      </c>
      <c r="O124" s="260" t="s">
        <v>275</v>
      </c>
      <c r="P124" s="261"/>
      <c r="Q124" s="460">
        <v>9.9999999999994316E-2</v>
      </c>
    </row>
    <row r="125" spans="1:17">
      <c r="A125" s="463"/>
      <c r="B125" s="411"/>
      <c r="C125" s="412" t="s">
        <v>39</v>
      </c>
      <c r="D125" s="413"/>
      <c r="E125" s="169" t="s">
        <v>77</v>
      </c>
      <c r="F125" s="406">
        <v>108.7</v>
      </c>
      <c r="G125" s="407">
        <v>109.6</v>
      </c>
      <c r="H125" s="126"/>
      <c r="I125" s="408">
        <v>107.9</v>
      </c>
      <c r="J125" s="408">
        <v>107</v>
      </c>
      <c r="K125" s="181"/>
      <c r="L125" s="181"/>
      <c r="M125" s="415">
        <v>104.5</v>
      </c>
      <c r="N125" s="261">
        <v>0.97663551401869164</v>
      </c>
      <c r="O125" s="260" t="s">
        <v>275</v>
      </c>
      <c r="P125" s="261"/>
      <c r="Q125" s="460">
        <v>-2.5</v>
      </c>
    </row>
    <row r="126" spans="1:17">
      <c r="A126" s="463"/>
      <c r="B126" s="411"/>
      <c r="C126" s="412" t="s">
        <v>49</v>
      </c>
      <c r="D126" s="413"/>
      <c r="E126" s="169" t="s">
        <v>77</v>
      </c>
      <c r="F126" s="406">
        <v>106.1</v>
      </c>
      <c r="G126" s="407">
        <v>106.7</v>
      </c>
      <c r="H126" s="126"/>
      <c r="I126" s="408">
        <v>106.4</v>
      </c>
      <c r="J126" s="408">
        <v>105</v>
      </c>
      <c r="K126" s="181"/>
      <c r="L126" s="181"/>
      <c r="M126" s="415">
        <v>103.3</v>
      </c>
      <c r="N126" s="261">
        <v>0.9838095238095238</v>
      </c>
      <c r="O126" s="260" t="s">
        <v>275</v>
      </c>
      <c r="P126" s="261" t="s">
        <v>275</v>
      </c>
      <c r="Q126" s="460">
        <v>-1.7000000000000028</v>
      </c>
    </row>
    <row r="127" spans="1:17" ht="13.5" customHeight="1">
      <c r="A127" s="463"/>
      <c r="B127" s="411" t="s">
        <v>50</v>
      </c>
      <c r="C127" s="412"/>
      <c r="D127" s="413"/>
      <c r="E127" s="169" t="s">
        <v>45</v>
      </c>
      <c r="F127" s="406"/>
      <c r="G127" s="394"/>
      <c r="H127" s="119"/>
      <c r="I127" s="395"/>
      <c r="J127" s="395"/>
      <c r="K127" s="210"/>
      <c r="L127" s="210"/>
      <c r="M127" s="415"/>
      <c r="N127" s="261"/>
      <c r="O127" s="260"/>
      <c r="P127" s="261"/>
      <c r="Q127" s="318"/>
    </row>
    <row r="128" spans="1:17">
      <c r="A128" s="463"/>
      <c r="B128" s="411"/>
      <c r="C128" s="412" t="s">
        <v>23</v>
      </c>
      <c r="D128" s="413"/>
      <c r="E128" s="169" t="s">
        <v>77</v>
      </c>
      <c r="F128" s="406">
        <v>96</v>
      </c>
      <c r="G128" s="407">
        <v>97.4</v>
      </c>
      <c r="H128" s="126"/>
      <c r="I128" s="408">
        <v>102.2</v>
      </c>
      <c r="J128" s="408">
        <v>103</v>
      </c>
      <c r="K128" s="181"/>
      <c r="L128" s="181"/>
      <c r="M128" s="416">
        <v>99</v>
      </c>
      <c r="N128" s="261">
        <v>0.96116504854368934</v>
      </c>
      <c r="O128" s="260" t="s">
        <v>275</v>
      </c>
      <c r="P128" s="261"/>
      <c r="Q128" s="460">
        <v>-4</v>
      </c>
    </row>
    <row r="129" spans="1:17">
      <c r="A129" s="463"/>
      <c r="B129" s="411"/>
      <c r="C129" s="412" t="s">
        <v>37</v>
      </c>
      <c r="D129" s="413"/>
      <c r="E129" s="169" t="s">
        <v>77</v>
      </c>
      <c r="F129" s="406">
        <v>81.900000000000006</v>
      </c>
      <c r="G129" s="407">
        <v>88.4</v>
      </c>
      <c r="H129" s="126"/>
      <c r="I129" s="408">
        <v>90.6</v>
      </c>
      <c r="J129" s="408">
        <v>90</v>
      </c>
      <c r="K129" s="181"/>
      <c r="L129" s="181"/>
      <c r="M129" s="240">
        <v>86.7</v>
      </c>
      <c r="N129" s="261">
        <v>0.96333333333333337</v>
      </c>
      <c r="O129" s="260" t="s">
        <v>275</v>
      </c>
      <c r="P129" s="261"/>
      <c r="Q129" s="460">
        <v>-3.2999999999999972</v>
      </c>
    </row>
    <row r="130" spans="1:17" ht="13.5" customHeight="1">
      <c r="A130" s="463"/>
      <c r="B130" s="411"/>
      <c r="C130" s="412" t="s">
        <v>41</v>
      </c>
      <c r="D130" s="413"/>
      <c r="E130" s="169" t="s">
        <v>77</v>
      </c>
      <c r="F130" s="406">
        <v>62.7</v>
      </c>
      <c r="G130" s="407">
        <v>66.8</v>
      </c>
      <c r="H130" s="126"/>
      <c r="I130" s="408">
        <v>70.8</v>
      </c>
      <c r="J130" s="408">
        <v>69</v>
      </c>
      <c r="K130" s="181"/>
      <c r="L130" s="181"/>
      <c r="M130" s="240">
        <v>69.599999999999994</v>
      </c>
      <c r="N130" s="261">
        <v>1.008695652173913</v>
      </c>
      <c r="O130" s="260" t="s">
        <v>275</v>
      </c>
      <c r="P130" s="261"/>
      <c r="Q130" s="460">
        <v>0.59999999999999432</v>
      </c>
    </row>
    <row r="131" spans="1:17">
      <c r="A131" s="463"/>
      <c r="B131" s="411"/>
      <c r="C131" s="412" t="s">
        <v>38</v>
      </c>
      <c r="D131" s="413"/>
      <c r="E131" s="169" t="s">
        <v>77</v>
      </c>
      <c r="F131" s="406">
        <v>88.4</v>
      </c>
      <c r="G131" s="407">
        <v>90</v>
      </c>
      <c r="H131" s="126"/>
      <c r="I131" s="408">
        <v>93.4</v>
      </c>
      <c r="J131" s="408">
        <v>93</v>
      </c>
      <c r="K131" s="181"/>
      <c r="L131" s="181"/>
      <c r="M131" s="240">
        <v>93.2</v>
      </c>
      <c r="N131" s="261">
        <v>1.0021505376344086</v>
      </c>
      <c r="O131" s="260" t="s">
        <v>275</v>
      </c>
      <c r="P131" s="261"/>
      <c r="Q131" s="460">
        <v>0.20000000000000284</v>
      </c>
    </row>
    <row r="132" spans="1:17">
      <c r="A132" s="463"/>
      <c r="B132" s="411"/>
      <c r="C132" s="412" t="s">
        <v>39</v>
      </c>
      <c r="D132" s="413"/>
      <c r="E132" s="169" t="s">
        <v>77</v>
      </c>
      <c r="F132" s="406">
        <v>86.2</v>
      </c>
      <c r="G132" s="407">
        <v>88.6</v>
      </c>
      <c r="H132" s="126"/>
      <c r="I132" s="408">
        <v>91.3</v>
      </c>
      <c r="J132" s="408">
        <v>92</v>
      </c>
      <c r="K132" s="181"/>
      <c r="L132" s="181"/>
      <c r="M132" s="414">
        <v>89.5</v>
      </c>
      <c r="N132" s="261">
        <v>0.97282608695652173</v>
      </c>
      <c r="O132" s="260" t="s">
        <v>275</v>
      </c>
      <c r="P132" s="261"/>
      <c r="Q132" s="460">
        <v>-2.5</v>
      </c>
    </row>
    <row r="133" spans="1:17">
      <c r="A133" s="463"/>
      <c r="B133" s="411"/>
      <c r="C133" s="412" t="s">
        <v>49</v>
      </c>
      <c r="D133" s="413"/>
      <c r="E133" s="169" t="s">
        <v>77</v>
      </c>
      <c r="F133" s="406">
        <v>86.3</v>
      </c>
      <c r="G133" s="407">
        <v>89</v>
      </c>
      <c r="H133" s="126"/>
      <c r="I133" s="408">
        <v>92.7</v>
      </c>
      <c r="J133" s="408">
        <v>93</v>
      </c>
      <c r="K133" s="181"/>
      <c r="L133" s="181"/>
      <c r="M133" s="240">
        <v>90.9</v>
      </c>
      <c r="N133" s="261">
        <v>0.97741935483870979</v>
      </c>
      <c r="O133" s="260" t="s">
        <v>275</v>
      </c>
      <c r="P133" s="261" t="s">
        <v>275</v>
      </c>
      <c r="Q133" s="460">
        <v>-2.0999999999999943</v>
      </c>
    </row>
    <row r="134" spans="1:17">
      <c r="A134" s="463"/>
      <c r="B134" s="411"/>
      <c r="C134" s="412"/>
      <c r="D134" s="413"/>
      <c r="E134" s="169"/>
      <c r="F134" s="393"/>
      <c r="G134" s="394"/>
      <c r="H134" s="119"/>
      <c r="I134" s="395"/>
      <c r="J134" s="395"/>
      <c r="K134" s="210"/>
      <c r="L134" s="210"/>
      <c r="M134" s="243"/>
      <c r="N134" s="259"/>
      <c r="O134" s="260"/>
      <c r="P134" s="261"/>
      <c r="Q134" s="316"/>
    </row>
    <row r="135" spans="1:17">
      <c r="A135" s="463">
        <v>27</v>
      </c>
      <c r="B135" s="411" t="s">
        <v>52</v>
      </c>
      <c r="C135" s="412"/>
      <c r="D135" s="413"/>
      <c r="E135" s="169"/>
      <c r="F135" s="393"/>
      <c r="G135" s="394"/>
      <c r="H135" s="119"/>
      <c r="I135" s="395"/>
      <c r="J135" s="395"/>
      <c r="K135" s="210"/>
      <c r="L135" s="210"/>
      <c r="M135" s="243"/>
      <c r="N135" s="259"/>
      <c r="O135" s="260"/>
      <c r="P135" s="261"/>
      <c r="Q135" s="316"/>
    </row>
    <row r="136" spans="1:17">
      <c r="A136" s="463"/>
      <c r="B136" s="411"/>
      <c r="C136" s="412" t="s">
        <v>23</v>
      </c>
      <c r="D136" s="413"/>
      <c r="E136" s="169" t="s">
        <v>77</v>
      </c>
      <c r="F136" s="406">
        <v>89.8</v>
      </c>
      <c r="G136" s="407">
        <v>92.3</v>
      </c>
      <c r="H136" s="120">
        <v>94.2</v>
      </c>
      <c r="I136" s="408">
        <v>93.7</v>
      </c>
      <c r="J136" s="408">
        <v>94</v>
      </c>
      <c r="K136" s="409">
        <v>93</v>
      </c>
      <c r="L136" s="205">
        <v>93.5</v>
      </c>
      <c r="M136" s="245">
        <v>93.2</v>
      </c>
      <c r="N136" s="259">
        <v>0.99148936170212765</v>
      </c>
      <c r="O136" s="260" t="s">
        <v>275</v>
      </c>
      <c r="P136" s="261"/>
      <c r="Q136" s="460">
        <v>-0.79999999999999716</v>
      </c>
    </row>
    <row r="137" spans="1:17">
      <c r="A137" s="463"/>
      <c r="B137" s="411"/>
      <c r="C137" s="412" t="s">
        <v>236</v>
      </c>
      <c r="D137" s="413"/>
      <c r="E137" s="169" t="s">
        <v>77</v>
      </c>
      <c r="F137" s="406">
        <v>80</v>
      </c>
      <c r="G137" s="407">
        <v>84.6</v>
      </c>
      <c r="H137" s="120" t="s">
        <v>260</v>
      </c>
      <c r="I137" s="408">
        <v>84</v>
      </c>
      <c r="J137" s="408">
        <v>85</v>
      </c>
      <c r="K137" s="205">
        <v>81</v>
      </c>
      <c r="L137" s="205">
        <v>87.2</v>
      </c>
      <c r="M137" s="245">
        <v>78.8</v>
      </c>
      <c r="N137" s="259">
        <v>0.92705882352941171</v>
      </c>
      <c r="O137" s="260" t="s">
        <v>275</v>
      </c>
      <c r="P137" s="261"/>
      <c r="Q137" s="460">
        <v>-6.2000000000000028</v>
      </c>
    </row>
    <row r="138" spans="1:17">
      <c r="A138" s="463"/>
      <c r="B138" s="411"/>
      <c r="C138" s="412" t="s">
        <v>41</v>
      </c>
      <c r="D138" s="413"/>
      <c r="E138" s="169" t="s">
        <v>77</v>
      </c>
      <c r="F138" s="406">
        <v>81.400000000000006</v>
      </c>
      <c r="G138" s="407">
        <v>83.1</v>
      </c>
      <c r="H138" s="120">
        <v>80.099999999999994</v>
      </c>
      <c r="I138" s="408">
        <v>87</v>
      </c>
      <c r="J138" s="408">
        <v>88</v>
      </c>
      <c r="K138" s="205">
        <v>84.4</v>
      </c>
      <c r="L138" s="205">
        <v>88</v>
      </c>
      <c r="M138" s="245">
        <v>84.5</v>
      </c>
      <c r="N138" s="259">
        <v>0.96022727272727271</v>
      </c>
      <c r="O138" s="260" t="s">
        <v>275</v>
      </c>
      <c r="P138" s="261"/>
      <c r="Q138" s="460">
        <v>-3.5</v>
      </c>
    </row>
    <row r="139" spans="1:17">
      <c r="A139" s="463"/>
      <c r="B139" s="411"/>
      <c r="C139" s="412" t="s">
        <v>237</v>
      </c>
      <c r="D139" s="413"/>
      <c r="E139" s="169" t="s">
        <v>77</v>
      </c>
      <c r="F139" s="406">
        <v>87.9</v>
      </c>
      <c r="G139" s="407">
        <v>89.3</v>
      </c>
      <c r="H139" s="120">
        <v>89.5</v>
      </c>
      <c r="I139" s="408">
        <v>85.4</v>
      </c>
      <c r="J139" s="408">
        <v>85</v>
      </c>
      <c r="K139" s="205">
        <v>84.3</v>
      </c>
      <c r="L139" s="205">
        <v>90</v>
      </c>
      <c r="M139" s="245">
        <v>84.5</v>
      </c>
      <c r="N139" s="259">
        <v>0.99411764705882355</v>
      </c>
      <c r="O139" s="260" t="s">
        <v>275</v>
      </c>
      <c r="P139" s="261"/>
      <c r="Q139" s="460">
        <v>-0.5</v>
      </c>
    </row>
    <row r="140" spans="1:17">
      <c r="A140" s="463"/>
      <c r="B140" s="411"/>
      <c r="C140" s="412" t="s">
        <v>39</v>
      </c>
      <c r="D140" s="413"/>
      <c r="E140" s="169" t="s">
        <v>77</v>
      </c>
      <c r="F140" s="406">
        <v>78.7</v>
      </c>
      <c r="G140" s="407">
        <v>79.2</v>
      </c>
      <c r="H140" s="120">
        <v>79.5</v>
      </c>
      <c r="I140" s="408">
        <v>80.7</v>
      </c>
      <c r="J140" s="408">
        <v>85</v>
      </c>
      <c r="K140" s="205">
        <v>86.1</v>
      </c>
      <c r="L140" s="205">
        <v>90.3</v>
      </c>
      <c r="M140" s="245">
        <v>79.900000000000006</v>
      </c>
      <c r="N140" s="259">
        <v>0.94000000000000006</v>
      </c>
      <c r="O140" s="260" t="s">
        <v>275</v>
      </c>
      <c r="P140" s="261" t="s">
        <v>275</v>
      </c>
      <c r="Q140" s="460">
        <v>-5.0999999999999943</v>
      </c>
    </row>
    <row r="141" spans="1:17">
      <c r="A141" s="463"/>
      <c r="B141" s="411" t="s">
        <v>53</v>
      </c>
      <c r="C141" s="412"/>
      <c r="D141" s="413"/>
      <c r="E141" s="169"/>
      <c r="F141" s="393" t="s">
        <v>45</v>
      </c>
      <c r="G141" s="394"/>
      <c r="H141" s="119"/>
      <c r="I141" s="395"/>
      <c r="J141" s="395"/>
      <c r="K141" s="210"/>
      <c r="L141" s="210"/>
      <c r="M141" s="243"/>
      <c r="N141" s="259"/>
      <c r="O141" s="260"/>
      <c r="P141" s="261"/>
      <c r="Q141" s="316"/>
    </row>
    <row r="142" spans="1:17">
      <c r="A142" s="463"/>
      <c r="B142" s="411"/>
      <c r="C142" s="412" t="s">
        <v>23</v>
      </c>
      <c r="D142" s="413"/>
      <c r="E142" s="169" t="s">
        <v>74</v>
      </c>
      <c r="F142" s="402">
        <v>16038</v>
      </c>
      <c r="G142" s="403">
        <v>17178</v>
      </c>
      <c r="H142" s="124">
        <v>18225</v>
      </c>
      <c r="I142" s="110">
        <v>18519</v>
      </c>
      <c r="J142" s="110">
        <v>19000</v>
      </c>
      <c r="K142" s="404">
        <v>19050</v>
      </c>
      <c r="L142" s="219">
        <v>19500</v>
      </c>
      <c r="M142" s="244">
        <v>19129</v>
      </c>
      <c r="N142" s="259">
        <v>1.0067894736842105</v>
      </c>
      <c r="O142" s="260" t="s">
        <v>275</v>
      </c>
      <c r="P142" s="261"/>
      <c r="Q142" s="316">
        <v>129</v>
      </c>
    </row>
    <row r="143" spans="1:17">
      <c r="A143" s="463"/>
      <c r="B143" s="411"/>
      <c r="C143" s="412" t="s">
        <v>37</v>
      </c>
      <c r="D143" s="413"/>
      <c r="E143" s="169" t="s">
        <v>74</v>
      </c>
      <c r="F143" s="402">
        <v>7492</v>
      </c>
      <c r="G143" s="403">
        <v>8711</v>
      </c>
      <c r="H143" s="124">
        <v>8677</v>
      </c>
      <c r="I143" s="110">
        <v>8771</v>
      </c>
      <c r="J143" s="110">
        <v>8500</v>
      </c>
      <c r="K143" s="219">
        <v>8500</v>
      </c>
      <c r="L143" s="219">
        <v>8900</v>
      </c>
      <c r="M143" s="244">
        <v>8790</v>
      </c>
      <c r="N143" s="259">
        <v>1.0341176470588236</v>
      </c>
      <c r="O143" s="260" t="s">
        <v>275</v>
      </c>
      <c r="P143" s="261"/>
      <c r="Q143" s="316">
        <v>290</v>
      </c>
    </row>
    <row r="144" spans="1:17">
      <c r="A144" s="463"/>
      <c r="B144" s="411"/>
      <c r="C144" s="412" t="s">
        <v>41</v>
      </c>
      <c r="D144" s="413"/>
      <c r="E144" s="169" t="s">
        <v>74</v>
      </c>
      <c r="F144" s="402">
        <v>675</v>
      </c>
      <c r="G144" s="403">
        <v>667</v>
      </c>
      <c r="H144" s="124">
        <v>614</v>
      </c>
      <c r="I144" s="110">
        <v>721</v>
      </c>
      <c r="J144" s="110">
        <v>735</v>
      </c>
      <c r="K144" s="219">
        <v>752</v>
      </c>
      <c r="L144" s="219">
        <v>735</v>
      </c>
      <c r="M144" s="244">
        <v>826</v>
      </c>
      <c r="N144" s="259">
        <v>1.1238095238095238</v>
      </c>
      <c r="O144" s="260" t="s">
        <v>275</v>
      </c>
      <c r="P144" s="261"/>
      <c r="Q144" s="316">
        <v>91</v>
      </c>
    </row>
    <row r="145" spans="1:17">
      <c r="A145" s="463"/>
      <c r="B145" s="411"/>
      <c r="C145" s="412" t="s">
        <v>237</v>
      </c>
      <c r="D145" s="413"/>
      <c r="E145" s="169" t="s">
        <v>74</v>
      </c>
      <c r="F145" s="402">
        <v>8911</v>
      </c>
      <c r="G145" s="403">
        <v>8924</v>
      </c>
      <c r="H145" s="124">
        <v>8837</v>
      </c>
      <c r="I145" s="110">
        <v>9340</v>
      </c>
      <c r="J145" s="110">
        <v>9550</v>
      </c>
      <c r="K145" s="219">
        <v>11036</v>
      </c>
      <c r="L145" s="219">
        <v>12542</v>
      </c>
      <c r="M145" s="244">
        <v>10447</v>
      </c>
      <c r="N145" s="259">
        <v>1.0939267015706806</v>
      </c>
      <c r="O145" s="260" t="s">
        <v>275</v>
      </c>
      <c r="P145" s="261"/>
      <c r="Q145" s="316">
        <v>897</v>
      </c>
    </row>
    <row r="146" spans="1:17">
      <c r="A146" s="463"/>
      <c r="B146" s="411"/>
      <c r="C146" s="412" t="s">
        <v>39</v>
      </c>
      <c r="D146" s="413"/>
      <c r="E146" s="169" t="s">
        <v>74</v>
      </c>
      <c r="F146" s="402">
        <v>7545</v>
      </c>
      <c r="G146" s="403">
        <v>8239</v>
      </c>
      <c r="H146" s="124">
        <v>8612</v>
      </c>
      <c r="I146" s="110">
        <v>9139</v>
      </c>
      <c r="J146" s="110">
        <v>9200</v>
      </c>
      <c r="K146" s="219" t="e">
        <v>#REF!</v>
      </c>
      <c r="L146" s="219">
        <v>9400</v>
      </c>
      <c r="M146" s="244">
        <v>9370</v>
      </c>
      <c r="N146" s="259">
        <v>1.0184782608695653</v>
      </c>
      <c r="O146" s="260" t="s">
        <v>275</v>
      </c>
      <c r="P146" s="261"/>
      <c r="Q146" s="316">
        <v>170</v>
      </c>
    </row>
    <row r="147" spans="1:17">
      <c r="A147" s="463"/>
      <c r="B147" s="411"/>
      <c r="C147" s="412" t="s">
        <v>225</v>
      </c>
      <c r="D147" s="413"/>
      <c r="E147" s="417" t="s">
        <v>74</v>
      </c>
      <c r="F147" s="402">
        <v>40661</v>
      </c>
      <c r="G147" s="403">
        <v>43719</v>
      </c>
      <c r="H147" s="442">
        <v>44965</v>
      </c>
      <c r="I147" s="124">
        <v>46490</v>
      </c>
      <c r="J147" s="403">
        <v>46985</v>
      </c>
      <c r="K147" s="219"/>
      <c r="L147" s="219">
        <v>51077</v>
      </c>
      <c r="M147" s="244">
        <v>48562</v>
      </c>
      <c r="N147" s="259">
        <v>1.033563903373417</v>
      </c>
      <c r="O147" s="260" t="s">
        <v>275</v>
      </c>
      <c r="P147" s="261" t="s">
        <v>275</v>
      </c>
      <c r="Q147" s="316">
        <v>1577</v>
      </c>
    </row>
    <row r="148" spans="1:17">
      <c r="A148" s="463">
        <v>28</v>
      </c>
      <c r="B148" s="369" t="s">
        <v>253</v>
      </c>
      <c r="C148" s="370"/>
      <c r="D148" s="161"/>
      <c r="E148" s="399"/>
      <c r="F148" s="355"/>
      <c r="G148" s="356"/>
      <c r="H148" s="445"/>
      <c r="I148" s="115"/>
      <c r="J148" s="104"/>
      <c r="K148" s="179"/>
      <c r="L148" s="179"/>
      <c r="M148" s="238"/>
      <c r="N148" s="259"/>
      <c r="O148" s="260"/>
      <c r="P148" s="261"/>
      <c r="Q148" s="316"/>
    </row>
    <row r="149" spans="1:17" ht="14.25" customHeight="1">
      <c r="A149" s="463"/>
      <c r="B149" s="369"/>
      <c r="C149" s="370" t="s">
        <v>254</v>
      </c>
      <c r="D149" s="161"/>
      <c r="E149" s="399" t="s">
        <v>77</v>
      </c>
      <c r="F149" s="355"/>
      <c r="G149" s="356"/>
      <c r="H149" s="445">
        <v>94.7</v>
      </c>
      <c r="I149" s="115">
        <v>93.6</v>
      </c>
      <c r="J149" s="104">
        <v>96.2</v>
      </c>
      <c r="K149" s="179"/>
      <c r="L149" s="179"/>
      <c r="M149" s="238">
        <v>93.9</v>
      </c>
      <c r="N149" s="259">
        <v>0.97609147609147617</v>
      </c>
      <c r="O149" s="260" t="s">
        <v>275</v>
      </c>
      <c r="P149" s="261"/>
      <c r="Q149" s="460">
        <v>-2.2999999999999972</v>
      </c>
    </row>
    <row r="150" spans="1:17" ht="14.25" customHeight="1">
      <c r="A150" s="463"/>
      <c r="B150" s="369"/>
      <c r="C150" s="370" t="s">
        <v>255</v>
      </c>
      <c r="D150" s="161"/>
      <c r="E150" s="399" t="s">
        <v>77</v>
      </c>
      <c r="F150" s="355"/>
      <c r="G150" s="356"/>
      <c r="H150" s="445">
        <v>18.2</v>
      </c>
      <c r="I150" s="115">
        <v>19.3</v>
      </c>
      <c r="J150" s="104">
        <v>20.399999999999999</v>
      </c>
      <c r="K150" s="179"/>
      <c r="L150" s="179"/>
      <c r="M150" s="238">
        <v>24.8</v>
      </c>
      <c r="N150" s="259">
        <v>1.215686274509804</v>
      </c>
      <c r="O150" s="260" t="s">
        <v>278</v>
      </c>
      <c r="P150" s="261" t="s">
        <v>275</v>
      </c>
      <c r="Q150" s="318">
        <v>4.4000000000000021</v>
      </c>
    </row>
    <row r="151" spans="1:17">
      <c r="A151" s="463"/>
      <c r="B151" s="369"/>
      <c r="C151" s="370"/>
      <c r="D151" s="371"/>
      <c r="E151" s="399"/>
      <c r="F151" s="357"/>
      <c r="G151" s="358"/>
      <c r="H151" s="443"/>
      <c r="I151" s="122"/>
      <c r="J151" s="103"/>
      <c r="K151" s="178"/>
      <c r="L151" s="178"/>
      <c r="M151" s="240"/>
      <c r="N151" s="259"/>
      <c r="O151" s="260"/>
      <c r="P151" s="261"/>
      <c r="Q151" s="316"/>
    </row>
    <row r="152" spans="1:17">
      <c r="A152" s="463">
        <v>29</v>
      </c>
      <c r="B152" s="411" t="s">
        <v>54</v>
      </c>
      <c r="C152" s="412"/>
      <c r="D152" s="413"/>
      <c r="E152" s="169"/>
      <c r="F152" s="393"/>
      <c r="G152" s="394"/>
      <c r="H152" s="446"/>
      <c r="I152" s="119"/>
      <c r="J152" s="395"/>
      <c r="K152" s="210"/>
      <c r="L152" s="210"/>
      <c r="M152" s="243"/>
      <c r="N152" s="261"/>
      <c r="O152" s="260"/>
      <c r="P152" s="261"/>
      <c r="Q152" s="316"/>
    </row>
    <row r="153" spans="1:17">
      <c r="A153" s="463"/>
      <c r="B153" s="411"/>
      <c r="C153" s="412" t="s">
        <v>23</v>
      </c>
      <c r="D153" s="413"/>
      <c r="E153" s="169" t="s">
        <v>77</v>
      </c>
      <c r="F153" s="406">
        <v>54.1</v>
      </c>
      <c r="G153" s="407">
        <v>53.2</v>
      </c>
      <c r="H153" s="447"/>
      <c r="I153" s="120">
        <v>47.9</v>
      </c>
      <c r="J153" s="408">
        <v>47</v>
      </c>
      <c r="K153" s="181"/>
      <c r="L153" s="181"/>
      <c r="M153" s="414">
        <v>48.5</v>
      </c>
      <c r="N153" s="261">
        <v>1.0319148936170213</v>
      </c>
      <c r="O153" s="260" t="s">
        <v>275</v>
      </c>
      <c r="P153" s="261"/>
      <c r="Q153" s="318">
        <v>1.5</v>
      </c>
    </row>
    <row r="154" spans="1:17">
      <c r="A154" s="463"/>
      <c r="B154" s="411"/>
      <c r="C154" s="412" t="s">
        <v>37</v>
      </c>
      <c r="D154" s="413"/>
      <c r="E154" s="169" t="s">
        <v>77</v>
      </c>
      <c r="F154" s="406">
        <v>72.099999999999994</v>
      </c>
      <c r="G154" s="407">
        <v>64.099999999999994</v>
      </c>
      <c r="H154" s="447"/>
      <c r="I154" s="120">
        <v>62.9</v>
      </c>
      <c r="J154" s="408">
        <v>62</v>
      </c>
      <c r="K154" s="181"/>
      <c r="L154" s="181"/>
      <c r="M154" s="240">
        <v>65.7</v>
      </c>
      <c r="N154" s="261">
        <v>1.0596774193548388</v>
      </c>
      <c r="O154" s="260" t="s">
        <v>275</v>
      </c>
      <c r="P154" s="261"/>
      <c r="Q154" s="318">
        <v>3.7000000000000028</v>
      </c>
    </row>
    <row r="155" spans="1:17">
      <c r="A155" s="463"/>
      <c r="B155" s="411"/>
      <c r="C155" s="412" t="s">
        <v>41</v>
      </c>
      <c r="D155" s="413"/>
      <c r="E155" s="169" t="s">
        <v>77</v>
      </c>
      <c r="F155" s="406">
        <v>126.4</v>
      </c>
      <c r="G155" s="407">
        <v>119.1</v>
      </c>
      <c r="H155" s="126"/>
      <c r="I155" s="408">
        <v>104.8</v>
      </c>
      <c r="J155" s="408">
        <v>109</v>
      </c>
      <c r="K155" s="181"/>
      <c r="L155" s="181"/>
      <c r="M155" s="240">
        <v>106.2</v>
      </c>
      <c r="N155" s="261">
        <v>0.97431192660550459</v>
      </c>
      <c r="O155" s="260" t="s">
        <v>275</v>
      </c>
      <c r="P155" s="261"/>
      <c r="Q155" s="460">
        <v>-2.7999999999999972</v>
      </c>
    </row>
    <row r="156" spans="1:17">
      <c r="A156" s="463"/>
      <c r="B156" s="411"/>
      <c r="C156" s="412" t="s">
        <v>38</v>
      </c>
      <c r="D156" s="413"/>
      <c r="E156" s="169" t="s">
        <v>77</v>
      </c>
      <c r="F156" s="406">
        <v>55.6</v>
      </c>
      <c r="G156" s="407">
        <v>55.6</v>
      </c>
      <c r="H156" s="126"/>
      <c r="I156" s="408">
        <v>51.6</v>
      </c>
      <c r="J156" s="408">
        <v>51</v>
      </c>
      <c r="K156" s="181"/>
      <c r="L156" s="181"/>
      <c r="M156" s="414">
        <v>50.6</v>
      </c>
      <c r="N156" s="261">
        <v>0.99215686274509807</v>
      </c>
      <c r="O156" s="260" t="s">
        <v>275</v>
      </c>
      <c r="P156" s="261"/>
      <c r="Q156" s="460">
        <v>-0.39999999999999858</v>
      </c>
    </row>
    <row r="157" spans="1:17">
      <c r="A157" s="463"/>
      <c r="B157" s="411"/>
      <c r="C157" s="412" t="s">
        <v>39</v>
      </c>
      <c r="D157" s="413"/>
      <c r="E157" s="169" t="s">
        <v>77</v>
      </c>
      <c r="F157" s="406">
        <v>61.2</v>
      </c>
      <c r="G157" s="407">
        <v>60.2</v>
      </c>
      <c r="H157" s="126"/>
      <c r="I157" s="408">
        <v>58.7</v>
      </c>
      <c r="J157" s="408">
        <v>57</v>
      </c>
      <c r="K157" s="181"/>
      <c r="L157" s="181"/>
      <c r="M157" s="415">
        <v>60.099999999999994</v>
      </c>
      <c r="N157" s="261">
        <v>1.0543859649122806</v>
      </c>
      <c r="O157" s="260" t="s">
        <v>275</v>
      </c>
      <c r="P157" s="261"/>
      <c r="Q157" s="460">
        <v>3.0999999999999943</v>
      </c>
    </row>
    <row r="158" spans="1:17">
      <c r="A158" s="463"/>
      <c r="B158" s="411"/>
      <c r="C158" s="412" t="s">
        <v>67</v>
      </c>
      <c r="D158" s="413"/>
      <c r="E158" s="169" t="s">
        <v>77</v>
      </c>
      <c r="F158" s="406">
        <v>63.4</v>
      </c>
      <c r="G158" s="407">
        <v>61</v>
      </c>
      <c r="H158" s="126"/>
      <c r="I158" s="408">
        <v>56.9</v>
      </c>
      <c r="J158" s="408">
        <v>56</v>
      </c>
      <c r="K158" s="181"/>
      <c r="L158" s="181"/>
      <c r="M158" s="415">
        <v>57.199999999999996</v>
      </c>
      <c r="N158" s="261">
        <v>1.0214285714285714</v>
      </c>
      <c r="O158" s="260" t="s">
        <v>275</v>
      </c>
      <c r="P158" s="261" t="s">
        <v>275</v>
      </c>
      <c r="Q158" s="318">
        <v>1.1999999999999957</v>
      </c>
    </row>
    <row r="159" spans="1:17">
      <c r="A159" s="463">
        <v>30</v>
      </c>
      <c r="B159" s="411" t="s">
        <v>55</v>
      </c>
      <c r="C159" s="412"/>
      <c r="D159" s="413"/>
      <c r="E159" s="169"/>
      <c r="F159" s="406"/>
      <c r="G159" s="394"/>
      <c r="H159" s="127"/>
      <c r="I159" s="395"/>
      <c r="J159" s="395"/>
      <c r="K159" s="181"/>
      <c r="L159" s="181"/>
      <c r="M159" s="240"/>
      <c r="N159" s="261"/>
      <c r="O159" s="260"/>
      <c r="P159" s="261"/>
      <c r="Q159" s="316"/>
    </row>
    <row r="160" spans="1:17">
      <c r="A160" s="463"/>
      <c r="B160" s="411"/>
      <c r="C160" s="412" t="s">
        <v>23</v>
      </c>
      <c r="D160" s="413"/>
      <c r="E160" s="169" t="s">
        <v>77</v>
      </c>
      <c r="F160" s="406">
        <v>29.6</v>
      </c>
      <c r="G160" s="407">
        <v>28.7</v>
      </c>
      <c r="H160" s="126"/>
      <c r="I160" s="408">
        <v>31.1</v>
      </c>
      <c r="J160" s="408">
        <v>30</v>
      </c>
      <c r="K160" s="181"/>
      <c r="L160" s="181"/>
      <c r="M160" s="240">
        <v>32.200000000000003</v>
      </c>
      <c r="N160" s="261">
        <v>1.0733333333333335</v>
      </c>
      <c r="O160" s="260" t="s">
        <v>275</v>
      </c>
      <c r="P160" s="261"/>
      <c r="Q160" s="318">
        <v>2.2000000000000028</v>
      </c>
    </row>
    <row r="161" spans="1:17">
      <c r="A161" s="463"/>
      <c r="B161" s="411"/>
      <c r="C161" s="412" t="s">
        <v>37</v>
      </c>
      <c r="D161" s="413"/>
      <c r="E161" s="169" t="s">
        <v>77</v>
      </c>
      <c r="F161" s="406">
        <v>22.4</v>
      </c>
      <c r="G161" s="407">
        <v>22.2</v>
      </c>
      <c r="H161" s="126"/>
      <c r="I161" s="408">
        <v>22.2</v>
      </c>
      <c r="J161" s="408">
        <v>22</v>
      </c>
      <c r="K161" s="181"/>
      <c r="L161" s="181"/>
      <c r="M161" s="414">
        <v>22.8</v>
      </c>
      <c r="N161" s="261">
        <v>1.0363636363636364</v>
      </c>
      <c r="O161" s="260" t="s">
        <v>275</v>
      </c>
      <c r="P161" s="261"/>
      <c r="Q161" s="318">
        <v>0.80000000000000071</v>
      </c>
    </row>
    <row r="162" spans="1:17">
      <c r="A162" s="463"/>
      <c r="B162" s="411"/>
      <c r="C162" s="412" t="s">
        <v>41</v>
      </c>
      <c r="D162" s="413"/>
      <c r="E162" s="169" t="s">
        <v>77</v>
      </c>
      <c r="F162" s="406">
        <v>13.6</v>
      </c>
      <c r="G162" s="407">
        <v>11.6</v>
      </c>
      <c r="H162" s="126"/>
      <c r="I162" s="408">
        <v>7.1</v>
      </c>
      <c r="J162" s="408">
        <v>8</v>
      </c>
      <c r="K162" s="181"/>
      <c r="L162" s="181"/>
      <c r="M162" s="415">
        <v>7.3999999999999995</v>
      </c>
      <c r="N162" s="261">
        <v>0.92499999999999993</v>
      </c>
      <c r="O162" s="260" t="s">
        <v>275</v>
      </c>
      <c r="P162" s="261"/>
      <c r="Q162" s="460">
        <v>-0.60000000000000053</v>
      </c>
    </row>
    <row r="163" spans="1:17">
      <c r="A163" s="463"/>
      <c r="B163" s="411"/>
      <c r="C163" s="412" t="s">
        <v>38</v>
      </c>
      <c r="D163" s="413"/>
      <c r="E163" s="169" t="s">
        <v>77</v>
      </c>
      <c r="F163" s="406">
        <v>34.9</v>
      </c>
      <c r="G163" s="407">
        <v>33</v>
      </c>
      <c r="H163" s="126"/>
      <c r="I163" s="408">
        <v>33</v>
      </c>
      <c r="J163" s="408">
        <v>33</v>
      </c>
      <c r="K163" s="181"/>
      <c r="L163" s="181"/>
      <c r="M163" s="240">
        <v>34.9</v>
      </c>
      <c r="N163" s="261">
        <v>1.0575757575757576</v>
      </c>
      <c r="O163" s="260" t="s">
        <v>275</v>
      </c>
      <c r="P163" s="261"/>
      <c r="Q163" s="460">
        <v>1.8999999999999986</v>
      </c>
    </row>
    <row r="164" spans="1:17">
      <c r="A164" s="463"/>
      <c r="B164" s="411"/>
      <c r="C164" s="412" t="s">
        <v>39</v>
      </c>
      <c r="D164" s="413"/>
      <c r="E164" s="169" t="s">
        <v>77</v>
      </c>
      <c r="F164" s="406">
        <v>31.7</v>
      </c>
      <c r="G164" s="407">
        <v>29.3</v>
      </c>
      <c r="H164" s="126"/>
      <c r="I164" s="408">
        <v>28</v>
      </c>
      <c r="J164" s="408">
        <v>27</v>
      </c>
      <c r="K164" s="181"/>
      <c r="L164" s="181"/>
      <c r="M164" s="414">
        <v>26.900000000000002</v>
      </c>
      <c r="N164" s="261">
        <v>0.99629629629629635</v>
      </c>
      <c r="O164" s="260" t="s">
        <v>275</v>
      </c>
      <c r="P164" s="261"/>
      <c r="Q164" s="460">
        <v>-9.9999999999997868E-2</v>
      </c>
    </row>
    <row r="165" spans="1:17">
      <c r="A165" s="463"/>
      <c r="B165" s="411"/>
      <c r="C165" s="412" t="s">
        <v>67</v>
      </c>
      <c r="D165" s="413"/>
      <c r="E165" s="169" t="s">
        <v>77</v>
      </c>
      <c r="F165" s="406">
        <v>29.5</v>
      </c>
      <c r="G165" s="407">
        <v>28.1</v>
      </c>
      <c r="H165" s="126"/>
      <c r="I165" s="408">
        <v>28.5</v>
      </c>
      <c r="J165" s="408">
        <v>28</v>
      </c>
      <c r="K165" s="181"/>
      <c r="L165" s="181"/>
      <c r="M165" s="240">
        <v>29.299999999999997</v>
      </c>
      <c r="N165" s="261">
        <v>1.0464285714285713</v>
      </c>
      <c r="O165" s="260" t="s">
        <v>275</v>
      </c>
      <c r="P165" s="261" t="s">
        <v>275</v>
      </c>
      <c r="Q165" s="318">
        <v>1.2999999999999972</v>
      </c>
    </row>
    <row r="166" spans="1:17">
      <c r="A166" s="463"/>
      <c r="B166" s="411" t="s">
        <v>56</v>
      </c>
      <c r="C166" s="412"/>
      <c r="D166" s="413"/>
      <c r="E166" s="169"/>
      <c r="F166" s="393"/>
      <c r="G166" s="394"/>
      <c r="H166" s="119"/>
      <c r="I166" s="395"/>
      <c r="J166" s="395"/>
      <c r="K166" s="210"/>
      <c r="L166" s="210"/>
      <c r="M166" s="243"/>
      <c r="N166" s="259"/>
      <c r="O166" s="260"/>
      <c r="P166" s="261"/>
      <c r="Q166" s="316" t="s">
        <v>45</v>
      </c>
    </row>
    <row r="167" spans="1:17" ht="12.75" customHeight="1">
      <c r="A167" s="463"/>
      <c r="B167" s="411"/>
      <c r="C167" s="412" t="s">
        <v>23</v>
      </c>
      <c r="D167" s="413"/>
      <c r="E167" s="169" t="s">
        <v>77</v>
      </c>
      <c r="F167" s="418">
        <v>9.6999999999999993</v>
      </c>
      <c r="G167" s="419">
        <v>10.63</v>
      </c>
      <c r="H167" s="128">
        <v>9.75</v>
      </c>
      <c r="I167" s="420">
        <v>9.2799999999999994</v>
      </c>
      <c r="J167" s="420">
        <v>10</v>
      </c>
      <c r="K167" s="421">
        <v>9.35</v>
      </c>
      <c r="L167" s="206">
        <v>10</v>
      </c>
      <c r="M167" s="246">
        <v>9.3699999999999992</v>
      </c>
      <c r="N167" s="259">
        <v>0.93699999999999994</v>
      </c>
      <c r="O167" s="260" t="s">
        <v>275</v>
      </c>
      <c r="P167" s="261"/>
      <c r="Q167" s="461">
        <v>-0.63000000000000078</v>
      </c>
    </row>
    <row r="168" spans="1:17">
      <c r="A168" s="463"/>
      <c r="B168" s="411"/>
      <c r="C168" s="412" t="s">
        <v>37</v>
      </c>
      <c r="D168" s="413"/>
      <c r="E168" s="169" t="s">
        <v>77</v>
      </c>
      <c r="F168" s="418">
        <v>8.59</v>
      </c>
      <c r="G168" s="419">
        <v>9</v>
      </c>
      <c r="H168" s="128">
        <v>9.06</v>
      </c>
      <c r="I168" s="420">
        <v>8.69</v>
      </c>
      <c r="J168" s="420">
        <v>9</v>
      </c>
      <c r="K168" s="206">
        <v>8.6999999999999993</v>
      </c>
      <c r="L168" s="205">
        <v>9</v>
      </c>
      <c r="M168" s="422">
        <v>8.69</v>
      </c>
      <c r="N168" s="259">
        <v>0.9655555555555555</v>
      </c>
      <c r="O168" s="260" t="s">
        <v>275</v>
      </c>
      <c r="P168" s="261"/>
      <c r="Q168" s="461">
        <v>-0.3100000000000005</v>
      </c>
    </row>
    <row r="169" spans="1:17">
      <c r="A169" s="463"/>
      <c r="B169" s="411"/>
      <c r="C169" s="412" t="s">
        <v>41</v>
      </c>
      <c r="D169" s="413"/>
      <c r="E169" s="169" t="s">
        <v>77</v>
      </c>
      <c r="F169" s="418">
        <v>3.13</v>
      </c>
      <c r="G169" s="419">
        <v>3.53</v>
      </c>
      <c r="H169" s="128">
        <v>3.74</v>
      </c>
      <c r="I169" s="420">
        <v>3.83</v>
      </c>
      <c r="J169" s="420">
        <v>4</v>
      </c>
      <c r="K169" s="206">
        <v>4.08</v>
      </c>
      <c r="L169" s="206">
        <v>4.2</v>
      </c>
      <c r="M169" s="246">
        <v>4</v>
      </c>
      <c r="N169" s="259">
        <v>1</v>
      </c>
      <c r="O169" s="260" t="s">
        <v>275</v>
      </c>
      <c r="P169" s="261"/>
      <c r="Q169" s="461">
        <v>0</v>
      </c>
    </row>
    <row r="170" spans="1:17">
      <c r="A170" s="463"/>
      <c r="B170" s="411"/>
      <c r="C170" s="412" t="s">
        <v>38</v>
      </c>
      <c r="D170" s="413"/>
      <c r="E170" s="169" t="s">
        <v>77</v>
      </c>
      <c r="F170" s="418">
        <v>6.35</v>
      </c>
      <c r="G170" s="419">
        <v>10.7</v>
      </c>
      <c r="H170" s="128">
        <v>11.36</v>
      </c>
      <c r="I170" s="420">
        <v>11.37</v>
      </c>
      <c r="J170" s="420">
        <v>11</v>
      </c>
      <c r="K170" s="206">
        <v>10.130000000000001</v>
      </c>
      <c r="L170" s="206">
        <v>11</v>
      </c>
      <c r="M170" s="246">
        <v>9.91</v>
      </c>
      <c r="N170" s="259">
        <v>0.90090909090909088</v>
      </c>
      <c r="O170" s="260" t="s">
        <v>275</v>
      </c>
      <c r="P170" s="261"/>
      <c r="Q170" s="461">
        <v>-1.0899999999999999</v>
      </c>
    </row>
    <row r="171" spans="1:17">
      <c r="A171" s="463"/>
      <c r="B171" s="411"/>
      <c r="C171" s="412" t="s">
        <v>39</v>
      </c>
      <c r="D171" s="413"/>
      <c r="E171" s="169" t="s">
        <v>77</v>
      </c>
      <c r="F171" s="418">
        <v>3.28</v>
      </c>
      <c r="G171" s="419">
        <v>2.4</v>
      </c>
      <c r="H171" s="128">
        <v>2.95</v>
      </c>
      <c r="I171" s="420">
        <v>2.93</v>
      </c>
      <c r="J171" s="420">
        <v>3.5</v>
      </c>
      <c r="K171" s="206">
        <v>3.12</v>
      </c>
      <c r="L171" s="206">
        <v>3.5</v>
      </c>
      <c r="M171" s="246">
        <v>3</v>
      </c>
      <c r="N171" s="259">
        <v>0.8571428571428571</v>
      </c>
      <c r="O171" s="453" t="s">
        <v>274</v>
      </c>
      <c r="P171" s="261" t="s">
        <v>275</v>
      </c>
      <c r="Q171" s="461">
        <v>-0.5</v>
      </c>
    </row>
    <row r="172" spans="1:17">
      <c r="A172" s="463">
        <v>31</v>
      </c>
      <c r="B172" s="411" t="s">
        <v>57</v>
      </c>
      <c r="C172" s="412"/>
      <c r="D172" s="413"/>
      <c r="E172" s="169"/>
      <c r="F172" s="393"/>
      <c r="G172" s="394"/>
      <c r="H172" s="119"/>
      <c r="I172" s="395"/>
      <c r="J172" s="395"/>
      <c r="K172" s="210"/>
      <c r="L172" s="210"/>
      <c r="M172" s="243"/>
      <c r="N172" s="259"/>
      <c r="O172" s="260"/>
      <c r="P172" s="261"/>
      <c r="Q172" s="316"/>
    </row>
    <row r="173" spans="1:17">
      <c r="A173" s="463"/>
      <c r="B173" s="411"/>
      <c r="C173" s="412" t="s">
        <v>23</v>
      </c>
      <c r="D173" s="413"/>
      <c r="E173" s="169" t="s">
        <v>81</v>
      </c>
      <c r="F173" s="393">
        <v>105</v>
      </c>
      <c r="G173" s="394">
        <v>96.6</v>
      </c>
      <c r="H173" s="119">
        <v>113</v>
      </c>
      <c r="I173" s="395">
        <v>98</v>
      </c>
      <c r="J173" s="395">
        <v>100</v>
      </c>
      <c r="K173" s="210">
        <v>100</v>
      </c>
      <c r="L173" s="210">
        <v>100</v>
      </c>
      <c r="M173" s="243">
        <v>95</v>
      </c>
      <c r="N173" s="259">
        <v>0.95</v>
      </c>
      <c r="O173" s="260" t="s">
        <v>275</v>
      </c>
      <c r="P173" s="261"/>
      <c r="Q173" s="459">
        <v>-5</v>
      </c>
    </row>
    <row r="174" spans="1:17" ht="16.5" customHeight="1" thickBot="1">
      <c r="A174" s="463"/>
      <c r="B174" s="431"/>
      <c r="C174" s="432" t="s">
        <v>37</v>
      </c>
      <c r="D174" s="433"/>
      <c r="E174" s="434" t="s">
        <v>81</v>
      </c>
      <c r="F174" s="435">
        <v>158</v>
      </c>
      <c r="G174" s="436">
        <v>176</v>
      </c>
      <c r="H174" s="321">
        <v>178</v>
      </c>
      <c r="I174" s="437">
        <v>192</v>
      </c>
      <c r="J174" s="437">
        <v>128</v>
      </c>
      <c r="K174" s="438">
        <v>128</v>
      </c>
      <c r="L174" s="439">
        <v>128</v>
      </c>
      <c r="M174" s="440">
        <v>187</v>
      </c>
      <c r="N174" s="322">
        <v>1.4609375</v>
      </c>
      <c r="O174" s="323" t="s">
        <v>278</v>
      </c>
      <c r="P174" s="324" t="s">
        <v>275</v>
      </c>
      <c r="Q174" s="325">
        <v>59</v>
      </c>
    </row>
    <row r="175" spans="1:17">
      <c r="B175" s="312"/>
      <c r="C175" s="312"/>
      <c r="D175" s="312"/>
      <c r="E175" s="312"/>
      <c r="F175" s="312"/>
      <c r="G175" s="312"/>
      <c r="H175" s="312"/>
      <c r="I175" s="313"/>
      <c r="J175" s="313"/>
      <c r="K175" s="191"/>
      <c r="L175" s="191"/>
      <c r="M175" s="191"/>
    </row>
  </sheetData>
  <mergeCells count="2">
    <mergeCell ref="B3:Q3"/>
    <mergeCell ref="B47:D47"/>
  </mergeCells>
  <phoneticPr fontId="16"/>
  <printOptions horizontalCentered="1"/>
  <pageMargins left="0.23622047244094491" right="0.19685039370078741" top="0.31496062992125984" bottom="0.35433070866141736" header="0.31496062992125984" footer="0.11811023622047245"/>
  <pageSetup paperSize="9" scale="85" fitToHeight="0" orientation="landscape" r:id="rId1"/>
  <headerFooter>
    <oddFooter xml:space="preserve">&amp;C&amp;P／&amp;N
</oddFooter>
  </headerFooter>
  <rowBreaks count="3" manualBreakCount="3">
    <brk id="46" max="16" man="1"/>
    <brk id="90" max="16" man="1"/>
    <brk id="133" max="1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66FF"/>
  </sheetPr>
  <dimension ref="A2:U478"/>
  <sheetViews>
    <sheetView view="pageBreakPreview" topLeftCell="A14" zoomScaleNormal="100" zoomScaleSheetLayoutView="100" workbookViewId="0">
      <selection activeCell="D264" sqref="D264"/>
    </sheetView>
  </sheetViews>
  <sheetFormatPr defaultRowHeight="13.5"/>
  <cols>
    <col min="1" max="1" width="5.625" bestFit="1" customWidth="1"/>
    <col min="3" max="3" width="5.375" customWidth="1"/>
    <col min="4" max="4" width="46.5" customWidth="1"/>
    <col min="5" max="5" width="6.5" customWidth="1"/>
    <col min="6" max="6" width="11" hidden="1" customWidth="1"/>
    <col min="7" max="7" width="10" hidden="1" customWidth="1"/>
    <col min="8" max="8" width="14.75" style="44" hidden="1" customWidth="1"/>
    <col min="9" max="9" width="12.5" style="45" customWidth="1"/>
    <col min="10" max="10" width="13.625" style="45" customWidth="1"/>
    <col min="11" max="11" width="13.625" style="192" hidden="1" customWidth="1"/>
    <col min="12" max="12" width="13.625" style="171" hidden="1" customWidth="1"/>
    <col min="13" max="13" width="13.625" style="171" customWidth="1"/>
    <col min="14" max="14" width="13.625" customWidth="1"/>
    <col min="15" max="15" width="8.125" customWidth="1"/>
    <col min="16" max="16" width="2.375" customWidth="1"/>
    <col min="17" max="17" width="12.875" customWidth="1"/>
    <col min="18" max="18" width="10" customWidth="1"/>
  </cols>
  <sheetData>
    <row r="2" spans="1:19" ht="16.5" customHeight="1">
      <c r="A2" s="150"/>
      <c r="B2" s="472" t="s">
        <v>269</v>
      </c>
      <c r="C2" s="472"/>
      <c r="D2" s="472"/>
      <c r="E2" s="472"/>
      <c r="F2" s="472"/>
      <c r="G2" s="472"/>
      <c r="H2" s="472"/>
      <c r="I2" s="472"/>
      <c r="J2" s="472"/>
      <c r="K2" s="472"/>
      <c r="L2" s="472"/>
      <c r="M2" s="472"/>
      <c r="N2" s="472"/>
      <c r="O2" s="472"/>
      <c r="P2" s="472"/>
      <c r="Q2" s="472"/>
      <c r="S2" s="45"/>
    </row>
    <row r="3" spans="1:19" ht="15.75" customHeight="1" thickBot="1">
      <c r="A3" s="150"/>
      <c r="B3" s="468"/>
      <c r="C3" s="468"/>
      <c r="D3" s="468"/>
      <c r="E3" s="468"/>
      <c r="F3" s="468"/>
      <c r="G3" s="468"/>
      <c r="H3" s="468"/>
      <c r="I3" s="468"/>
      <c r="J3" s="468"/>
      <c r="K3" s="468"/>
      <c r="L3" s="468"/>
      <c r="M3" s="468"/>
      <c r="N3" s="468"/>
      <c r="O3" s="468"/>
      <c r="P3" s="468"/>
      <c r="Q3" s="468"/>
      <c r="R3" s="251"/>
      <c r="S3" s="45"/>
    </row>
    <row r="4" spans="1:19" ht="37.5" customHeight="1">
      <c r="A4" s="68" t="s">
        <v>224</v>
      </c>
      <c r="B4" s="249"/>
      <c r="C4" s="250"/>
      <c r="D4" s="250"/>
      <c r="E4" s="23" t="s">
        <v>73</v>
      </c>
      <c r="F4" s="24" t="s">
        <v>82</v>
      </c>
      <c r="G4" s="25" t="s">
        <v>216</v>
      </c>
      <c r="H4" s="97" t="s">
        <v>238</v>
      </c>
      <c r="I4" s="130" t="s">
        <v>241</v>
      </c>
      <c r="J4" s="130" t="s">
        <v>244</v>
      </c>
      <c r="K4" s="193" t="s">
        <v>258</v>
      </c>
      <c r="L4" s="193" t="s">
        <v>257</v>
      </c>
      <c r="M4" s="289" t="s">
        <v>267</v>
      </c>
      <c r="N4" s="25" t="s">
        <v>264</v>
      </c>
      <c r="O4" s="252" t="s">
        <v>276</v>
      </c>
      <c r="P4" s="305"/>
      <c r="Q4" s="314" t="s">
        <v>265</v>
      </c>
      <c r="R4" s="151" t="s">
        <v>211</v>
      </c>
      <c r="S4" s="1" t="s">
        <v>59</v>
      </c>
    </row>
    <row r="5" spans="1:19" ht="18" customHeight="1">
      <c r="B5" s="26"/>
      <c r="C5" s="27"/>
      <c r="D5" s="27"/>
      <c r="E5" s="28"/>
      <c r="F5" s="29" t="s">
        <v>72</v>
      </c>
      <c r="G5" s="30" t="s">
        <v>72</v>
      </c>
      <c r="H5" s="98" t="s">
        <v>239</v>
      </c>
      <c r="I5" s="131" t="s">
        <v>239</v>
      </c>
      <c r="J5" s="195" t="s">
        <v>72</v>
      </c>
      <c r="K5" s="194" t="s">
        <v>259</v>
      </c>
      <c r="L5" s="194" t="s">
        <v>261</v>
      </c>
      <c r="M5" s="290" t="s">
        <v>303</v>
      </c>
      <c r="N5" s="253" t="s">
        <v>240</v>
      </c>
      <c r="O5" s="254" t="s">
        <v>277</v>
      </c>
      <c r="P5" s="255"/>
      <c r="Q5" s="315" t="s">
        <v>240</v>
      </c>
      <c r="R5" s="152" t="s">
        <v>72</v>
      </c>
      <c r="S5" s="1"/>
    </row>
    <row r="6" spans="1:19">
      <c r="A6">
        <v>1</v>
      </c>
      <c r="B6" s="326" t="s">
        <v>165</v>
      </c>
      <c r="C6" s="327"/>
      <c r="D6" s="327"/>
      <c r="E6" s="328"/>
      <c r="F6" s="329"/>
      <c r="G6" s="330"/>
      <c r="H6" s="98"/>
      <c r="I6" s="331"/>
      <c r="J6" s="331"/>
      <c r="K6" s="332"/>
      <c r="L6" s="332"/>
      <c r="M6" s="333"/>
      <c r="N6" s="253"/>
      <c r="O6" s="254"/>
      <c r="P6" s="255"/>
      <c r="Q6" s="315"/>
      <c r="R6" s="153"/>
      <c r="S6" s="1"/>
    </row>
    <row r="7" spans="1:19" hidden="1">
      <c r="B7" s="334" t="s">
        <v>217</v>
      </c>
      <c r="C7" s="335"/>
      <c r="D7" s="336"/>
      <c r="E7" s="169"/>
      <c r="F7" s="70"/>
      <c r="G7" s="71"/>
      <c r="H7" s="99"/>
      <c r="I7" s="103"/>
      <c r="J7" s="103"/>
      <c r="K7" s="178"/>
      <c r="L7" s="178"/>
      <c r="M7" s="240"/>
      <c r="N7" s="256"/>
      <c r="O7" s="257"/>
      <c r="P7" s="258"/>
      <c r="Q7" s="48"/>
      <c r="R7" s="140"/>
      <c r="S7" s="45" t="s">
        <v>60</v>
      </c>
    </row>
    <row r="8" spans="1:19">
      <c r="B8" s="337"/>
      <c r="C8" s="338" t="s">
        <v>0</v>
      </c>
      <c r="D8" s="339"/>
      <c r="E8" s="169" t="s">
        <v>74</v>
      </c>
      <c r="F8" s="72">
        <v>3877</v>
      </c>
      <c r="G8" s="73">
        <v>3823</v>
      </c>
      <c r="H8" s="100">
        <v>4954</v>
      </c>
      <c r="I8" s="340">
        <v>5936</v>
      </c>
      <c r="J8" s="340">
        <v>6200</v>
      </c>
      <c r="K8" s="341">
        <v>6050</v>
      </c>
      <c r="L8" s="208">
        <v>6050</v>
      </c>
      <c r="M8" s="236">
        <v>6582</v>
      </c>
      <c r="N8" s="259">
        <f>M8/J8</f>
        <v>1.0616129032258064</v>
      </c>
      <c r="O8" s="448" t="s">
        <v>278</v>
      </c>
      <c r="P8" s="449"/>
      <c r="Q8" s="316">
        <f t="shared" ref="Q8:Q18" si="0">M8-J8</f>
        <v>382</v>
      </c>
      <c r="R8" s="141">
        <v>5000</v>
      </c>
      <c r="S8" s="45" t="s">
        <v>60</v>
      </c>
    </row>
    <row r="9" spans="1:19">
      <c r="B9" s="337"/>
      <c r="C9" s="338" t="s">
        <v>1</v>
      </c>
      <c r="D9" s="339"/>
      <c r="E9" s="169" t="s">
        <v>74</v>
      </c>
      <c r="F9" s="72">
        <v>1236</v>
      </c>
      <c r="G9" s="73">
        <v>979</v>
      </c>
      <c r="H9" s="100">
        <v>952</v>
      </c>
      <c r="I9" s="340">
        <v>1041</v>
      </c>
      <c r="J9" s="340">
        <v>1030</v>
      </c>
      <c r="K9" s="341">
        <v>1140</v>
      </c>
      <c r="L9" s="208">
        <v>1050</v>
      </c>
      <c r="M9" s="236">
        <v>1213</v>
      </c>
      <c r="N9" s="259">
        <f t="shared" ref="N9:N12" si="1">M9/J9</f>
        <v>1.1776699029126214</v>
      </c>
      <c r="O9" s="448" t="s">
        <v>278</v>
      </c>
      <c r="P9" s="449"/>
      <c r="Q9" s="316">
        <f t="shared" si="0"/>
        <v>183</v>
      </c>
      <c r="R9" s="141">
        <v>1360</v>
      </c>
      <c r="S9" s="45" t="s">
        <v>60</v>
      </c>
    </row>
    <row r="10" spans="1:19">
      <c r="B10" s="337"/>
      <c r="C10" s="338" t="s">
        <v>2</v>
      </c>
      <c r="D10" s="339"/>
      <c r="E10" s="169" t="s">
        <v>74</v>
      </c>
      <c r="F10" s="72">
        <v>319</v>
      </c>
      <c r="G10" s="73">
        <v>376</v>
      </c>
      <c r="H10" s="100">
        <v>428</v>
      </c>
      <c r="I10" s="340">
        <v>453</v>
      </c>
      <c r="J10" s="340">
        <v>460</v>
      </c>
      <c r="K10" s="341">
        <v>535</v>
      </c>
      <c r="L10" s="208">
        <v>550</v>
      </c>
      <c r="M10" s="236">
        <v>518</v>
      </c>
      <c r="N10" s="259">
        <f t="shared" si="1"/>
        <v>1.1260869565217391</v>
      </c>
      <c r="O10" s="260" t="s">
        <v>275</v>
      </c>
      <c r="P10" s="261"/>
      <c r="Q10" s="316">
        <f t="shared" si="0"/>
        <v>58</v>
      </c>
      <c r="R10" s="141">
        <v>350</v>
      </c>
      <c r="S10" s="45" t="s">
        <v>60</v>
      </c>
    </row>
    <row r="11" spans="1:19">
      <c r="B11" s="337"/>
      <c r="C11" s="338" t="s">
        <v>213</v>
      </c>
      <c r="D11" s="339"/>
      <c r="E11" s="169" t="s">
        <v>74</v>
      </c>
      <c r="F11" s="72">
        <v>307</v>
      </c>
      <c r="G11" s="73">
        <v>423</v>
      </c>
      <c r="H11" s="100">
        <v>468</v>
      </c>
      <c r="I11" s="340">
        <v>499</v>
      </c>
      <c r="J11" s="340">
        <v>510</v>
      </c>
      <c r="K11" s="341">
        <v>512</v>
      </c>
      <c r="L11" s="208">
        <v>525</v>
      </c>
      <c r="M11" s="236">
        <v>520</v>
      </c>
      <c r="N11" s="259">
        <f t="shared" si="1"/>
        <v>1.0196078431372548</v>
      </c>
      <c r="O11" s="260" t="s">
        <v>275</v>
      </c>
      <c r="P11" s="261"/>
      <c r="Q11" s="316">
        <f t="shared" si="0"/>
        <v>10</v>
      </c>
      <c r="R11" s="141">
        <v>340</v>
      </c>
      <c r="S11" s="45" t="s">
        <v>60</v>
      </c>
    </row>
    <row r="12" spans="1:19">
      <c r="B12" s="337"/>
      <c r="C12" s="342" t="s">
        <v>245</v>
      </c>
      <c r="D12" s="336"/>
      <c r="E12" s="169" t="s">
        <v>75</v>
      </c>
      <c r="F12" s="72"/>
      <c r="G12" s="73"/>
      <c r="H12" s="100">
        <v>1380</v>
      </c>
      <c r="I12" s="340">
        <v>1451</v>
      </c>
      <c r="J12" s="340">
        <v>1400</v>
      </c>
      <c r="K12" s="341">
        <v>1400</v>
      </c>
      <c r="L12" s="208">
        <v>1400</v>
      </c>
      <c r="M12" s="236">
        <v>1529</v>
      </c>
      <c r="N12" s="259">
        <f t="shared" si="1"/>
        <v>1.0921428571428571</v>
      </c>
      <c r="O12" s="260" t="s">
        <v>275</v>
      </c>
      <c r="P12" s="261"/>
      <c r="Q12" s="316">
        <f t="shared" si="0"/>
        <v>129</v>
      </c>
      <c r="R12" s="141"/>
      <c r="S12" s="45" t="s">
        <v>60</v>
      </c>
    </row>
    <row r="13" spans="1:19">
      <c r="B13" s="337"/>
      <c r="C13" s="342" t="s">
        <v>246</v>
      </c>
      <c r="D13" s="336"/>
      <c r="E13" s="169" t="s">
        <v>75</v>
      </c>
      <c r="F13" s="72"/>
      <c r="G13" s="73"/>
      <c r="H13" s="100">
        <v>51</v>
      </c>
      <c r="I13" s="340">
        <v>85</v>
      </c>
      <c r="J13" s="340">
        <v>100</v>
      </c>
      <c r="K13" s="341">
        <v>78</v>
      </c>
      <c r="L13" s="208">
        <v>78</v>
      </c>
      <c r="M13" s="236">
        <v>78</v>
      </c>
      <c r="N13" s="259">
        <f>M13/J13</f>
        <v>0.78</v>
      </c>
      <c r="O13" s="301" t="s">
        <v>274</v>
      </c>
      <c r="P13" s="317"/>
      <c r="Q13" s="316">
        <f t="shared" si="0"/>
        <v>-22</v>
      </c>
      <c r="R13" s="141"/>
      <c r="S13" s="45" t="s">
        <v>60</v>
      </c>
    </row>
    <row r="14" spans="1:19">
      <c r="B14" s="337"/>
      <c r="C14" s="342" t="s">
        <v>247</v>
      </c>
      <c r="D14" s="336"/>
      <c r="E14" s="169" t="s">
        <v>75</v>
      </c>
      <c r="F14" s="72"/>
      <c r="G14" s="73"/>
      <c r="H14" s="100">
        <v>45</v>
      </c>
      <c r="I14" s="340">
        <v>36</v>
      </c>
      <c r="J14" s="340">
        <v>45</v>
      </c>
      <c r="K14" s="341">
        <v>38</v>
      </c>
      <c r="L14" s="208">
        <v>38</v>
      </c>
      <c r="M14" s="236">
        <v>37</v>
      </c>
      <c r="N14" s="259">
        <f>M14/J14</f>
        <v>0.82222222222222219</v>
      </c>
      <c r="O14" s="301" t="s">
        <v>274</v>
      </c>
      <c r="P14" s="300"/>
      <c r="Q14" s="316">
        <f t="shared" si="0"/>
        <v>-8</v>
      </c>
      <c r="R14" s="141"/>
      <c r="S14" s="45" t="s">
        <v>60</v>
      </c>
    </row>
    <row r="15" spans="1:19">
      <c r="B15" s="337"/>
      <c r="C15" s="342" t="s">
        <v>248</v>
      </c>
      <c r="D15" s="336"/>
      <c r="E15" s="169" t="s">
        <v>75</v>
      </c>
      <c r="F15" s="72"/>
      <c r="G15" s="73"/>
      <c r="H15" s="100">
        <v>5</v>
      </c>
      <c r="I15" s="340">
        <v>10</v>
      </c>
      <c r="J15" s="340">
        <v>7</v>
      </c>
      <c r="K15" s="341">
        <v>11</v>
      </c>
      <c r="L15" s="208">
        <v>11</v>
      </c>
      <c r="M15" s="236">
        <v>13</v>
      </c>
      <c r="N15" s="259">
        <f t="shared" ref="N15:N18" si="2">M15/J15</f>
        <v>1.8571428571428572</v>
      </c>
      <c r="O15" s="448" t="s">
        <v>278</v>
      </c>
      <c r="P15" s="449"/>
      <c r="Q15" s="316">
        <f t="shared" si="0"/>
        <v>6</v>
      </c>
      <c r="R15" s="141"/>
      <c r="S15" s="45" t="s">
        <v>60</v>
      </c>
    </row>
    <row r="16" spans="1:19">
      <c r="B16" s="337"/>
      <c r="C16" s="342" t="s">
        <v>249</v>
      </c>
      <c r="D16" s="336"/>
      <c r="E16" s="169" t="s">
        <v>250</v>
      </c>
      <c r="F16" s="72"/>
      <c r="G16" s="73"/>
      <c r="H16" s="100">
        <v>51</v>
      </c>
      <c r="I16" s="340">
        <v>62</v>
      </c>
      <c r="J16" s="340">
        <v>60</v>
      </c>
      <c r="K16" s="341">
        <v>67</v>
      </c>
      <c r="L16" s="208">
        <v>67</v>
      </c>
      <c r="M16" s="236">
        <v>69</v>
      </c>
      <c r="N16" s="259">
        <f t="shared" si="2"/>
        <v>1.1499999999999999</v>
      </c>
      <c r="O16" s="260" t="s">
        <v>275</v>
      </c>
      <c r="P16" s="261"/>
      <c r="Q16" s="316">
        <f t="shared" si="0"/>
        <v>9</v>
      </c>
      <c r="R16" s="141"/>
      <c r="S16" s="45" t="s">
        <v>60</v>
      </c>
    </row>
    <row r="17" spans="2:19">
      <c r="B17" s="337"/>
      <c r="C17" s="338" t="s">
        <v>3</v>
      </c>
      <c r="D17" s="339"/>
      <c r="E17" s="169" t="s">
        <v>73</v>
      </c>
      <c r="F17" s="72">
        <v>68501</v>
      </c>
      <c r="G17" s="73">
        <v>79977</v>
      </c>
      <c r="H17" s="100">
        <v>94360</v>
      </c>
      <c r="I17" s="340">
        <v>93756</v>
      </c>
      <c r="J17" s="340">
        <v>105000</v>
      </c>
      <c r="K17" s="341">
        <v>101174.18181818182</v>
      </c>
      <c r="L17" s="208">
        <v>120000</v>
      </c>
      <c r="M17" s="236">
        <v>101392</v>
      </c>
      <c r="N17" s="259">
        <f t="shared" si="2"/>
        <v>0.96563809523809518</v>
      </c>
      <c r="O17" s="260" t="s">
        <v>275</v>
      </c>
      <c r="P17" s="261"/>
      <c r="Q17" s="316">
        <f t="shared" si="0"/>
        <v>-3608</v>
      </c>
      <c r="R17" s="141">
        <v>85000</v>
      </c>
      <c r="S17" s="45" t="s">
        <v>60</v>
      </c>
    </row>
    <row r="18" spans="2:19">
      <c r="B18" s="337"/>
      <c r="C18" s="338" t="s">
        <v>214</v>
      </c>
      <c r="D18" s="339"/>
      <c r="E18" s="169" t="s">
        <v>73</v>
      </c>
      <c r="F18" s="74">
        <v>1.46</v>
      </c>
      <c r="G18" s="75">
        <v>1.87</v>
      </c>
      <c r="H18" s="101">
        <v>1.6688890000000001</v>
      </c>
      <c r="I18" s="343">
        <v>1.49</v>
      </c>
      <c r="J18" s="343">
        <v>1.5</v>
      </c>
      <c r="K18" s="344">
        <v>1.5</v>
      </c>
      <c r="L18" s="202">
        <v>1.6</v>
      </c>
      <c r="M18" s="237">
        <v>1.48</v>
      </c>
      <c r="N18" s="259">
        <f t="shared" si="2"/>
        <v>0.98666666666666669</v>
      </c>
      <c r="O18" s="260" t="s">
        <v>275</v>
      </c>
      <c r="P18" s="261" t="s">
        <v>275</v>
      </c>
      <c r="Q18" s="316">
        <f t="shared" si="0"/>
        <v>-2.0000000000000018E-2</v>
      </c>
      <c r="R18" s="142"/>
      <c r="S18" s="45" t="s">
        <v>60</v>
      </c>
    </row>
    <row r="19" spans="2:19" ht="12.75" hidden="1" customHeight="1">
      <c r="B19" s="345" t="s">
        <v>218</v>
      </c>
      <c r="C19" s="346"/>
      <c r="D19" s="161"/>
      <c r="E19" s="169"/>
      <c r="F19" s="162"/>
      <c r="G19" s="64"/>
      <c r="H19" s="99"/>
      <c r="I19" s="103"/>
      <c r="J19" s="103"/>
      <c r="K19" s="178"/>
      <c r="L19" s="178"/>
      <c r="M19" s="240"/>
      <c r="N19" s="259" t="s">
        <v>45</v>
      </c>
      <c r="O19" s="260"/>
      <c r="P19" s="261"/>
      <c r="Q19" s="318" t="s">
        <v>45</v>
      </c>
      <c r="R19" s="140"/>
      <c r="S19" t="s">
        <v>60</v>
      </c>
    </row>
    <row r="20" spans="2:19" hidden="1">
      <c r="B20" s="159"/>
      <c r="C20" s="160" t="s">
        <v>83</v>
      </c>
      <c r="D20" s="161"/>
      <c r="E20" s="169" t="s">
        <v>77</v>
      </c>
      <c r="F20" s="163">
        <v>90</v>
      </c>
      <c r="G20" s="164">
        <v>91.2</v>
      </c>
      <c r="H20" s="102">
        <v>93.6</v>
      </c>
      <c r="I20" s="104">
        <v>87.3</v>
      </c>
      <c r="J20" s="104"/>
      <c r="K20" s="179"/>
      <c r="L20" s="179"/>
      <c r="M20" s="238">
        <v>88.6</v>
      </c>
      <c r="N20" s="259"/>
      <c r="O20" s="260"/>
      <c r="P20" s="261"/>
      <c r="Q20" s="318" t="s">
        <v>45</v>
      </c>
      <c r="R20" s="140"/>
      <c r="S20" t="s">
        <v>60</v>
      </c>
    </row>
    <row r="21" spans="2:19" hidden="1">
      <c r="B21" s="159"/>
      <c r="C21" s="160" t="s">
        <v>230</v>
      </c>
      <c r="D21" s="161"/>
      <c r="E21" s="169" t="s">
        <v>77</v>
      </c>
      <c r="F21" s="163">
        <v>91.3</v>
      </c>
      <c r="G21" s="164">
        <v>77.400000000000006</v>
      </c>
      <c r="H21" s="102">
        <v>84.9</v>
      </c>
      <c r="I21" s="104">
        <v>79.099999999999994</v>
      </c>
      <c r="J21" s="104"/>
      <c r="K21" s="179"/>
      <c r="L21" s="179"/>
      <c r="M21" s="238">
        <v>79.599999999999994</v>
      </c>
      <c r="N21" s="259"/>
      <c r="O21" s="260"/>
      <c r="P21" s="261"/>
      <c r="Q21" s="316" t="s">
        <v>45</v>
      </c>
      <c r="R21" s="140"/>
      <c r="S21" t="s">
        <v>60</v>
      </c>
    </row>
    <row r="22" spans="2:19" hidden="1">
      <c r="B22" s="159"/>
      <c r="C22" s="160" t="s">
        <v>84</v>
      </c>
      <c r="D22" s="161"/>
      <c r="E22" s="169" t="s">
        <v>74</v>
      </c>
      <c r="F22" s="165">
        <v>24418</v>
      </c>
      <c r="G22" s="166">
        <v>20100</v>
      </c>
      <c r="H22" s="175">
        <v>21493</v>
      </c>
      <c r="I22" s="175">
        <v>21815</v>
      </c>
      <c r="J22" s="175"/>
      <c r="K22" s="180"/>
      <c r="L22" s="180"/>
      <c r="M22" s="239">
        <v>20352</v>
      </c>
      <c r="N22" s="259"/>
      <c r="O22" s="260"/>
      <c r="P22" s="261"/>
      <c r="Q22" s="316" t="s">
        <v>45</v>
      </c>
      <c r="R22" s="140"/>
      <c r="S22" t="s">
        <v>60</v>
      </c>
    </row>
    <row r="23" spans="2:19" hidden="1">
      <c r="B23" s="159"/>
      <c r="C23" s="160" t="s">
        <v>85</v>
      </c>
      <c r="D23" s="161"/>
      <c r="E23" s="169"/>
      <c r="F23" s="162"/>
      <c r="G23" s="167"/>
      <c r="H23" s="103"/>
      <c r="I23" s="103"/>
      <c r="J23" s="103"/>
      <c r="K23" s="178"/>
      <c r="L23" s="178"/>
      <c r="M23" s="240"/>
      <c r="N23" s="259"/>
      <c r="O23" s="260"/>
      <c r="P23" s="261"/>
      <c r="Q23" s="316" t="s">
        <v>45</v>
      </c>
      <c r="R23" s="140"/>
      <c r="S23" t="s">
        <v>60</v>
      </c>
    </row>
    <row r="24" spans="2:19" hidden="1">
      <c r="B24" s="159"/>
      <c r="C24" s="160" t="s">
        <v>45</v>
      </c>
      <c r="D24" s="161" t="s">
        <v>86</v>
      </c>
      <c r="E24" s="169" t="s">
        <v>77</v>
      </c>
      <c r="F24" s="163">
        <v>91</v>
      </c>
      <c r="G24" s="168">
        <v>91.6</v>
      </c>
      <c r="H24" s="104">
        <v>96.5</v>
      </c>
      <c r="I24" s="104">
        <v>96.3</v>
      </c>
      <c r="J24" s="104"/>
      <c r="K24" s="179"/>
      <c r="L24" s="179"/>
      <c r="M24" s="238">
        <v>93.1</v>
      </c>
      <c r="N24" s="259"/>
      <c r="O24" s="260"/>
      <c r="P24" s="261"/>
      <c r="Q24" s="318" t="s">
        <v>45</v>
      </c>
      <c r="R24" s="140"/>
      <c r="S24" t="s">
        <v>60</v>
      </c>
    </row>
    <row r="25" spans="2:19" hidden="1">
      <c r="B25" s="159"/>
      <c r="C25" s="160" t="s">
        <v>45</v>
      </c>
      <c r="D25" s="161" t="s">
        <v>87</v>
      </c>
      <c r="E25" s="169" t="s">
        <v>77</v>
      </c>
      <c r="F25" s="163">
        <v>93.5</v>
      </c>
      <c r="G25" s="168">
        <v>88.7</v>
      </c>
      <c r="H25" s="104">
        <v>89.6</v>
      </c>
      <c r="I25" s="104">
        <v>91.2</v>
      </c>
      <c r="J25" s="104"/>
      <c r="K25" s="179"/>
      <c r="L25" s="179"/>
      <c r="M25" s="238">
        <v>89</v>
      </c>
      <c r="N25" s="259"/>
      <c r="O25" s="260"/>
      <c r="P25" s="261"/>
      <c r="Q25" s="316" t="s">
        <v>45</v>
      </c>
      <c r="R25" s="140"/>
      <c r="S25" t="s">
        <v>60</v>
      </c>
    </row>
    <row r="26" spans="2:19" hidden="1">
      <c r="B26" s="159"/>
      <c r="C26" s="160" t="s">
        <v>88</v>
      </c>
      <c r="D26" s="161"/>
      <c r="E26" s="169"/>
      <c r="F26" s="162"/>
      <c r="G26" s="167"/>
      <c r="H26" s="103"/>
      <c r="I26" s="103"/>
      <c r="J26" s="103"/>
      <c r="K26" s="178"/>
      <c r="L26" s="178"/>
      <c r="M26" s="240"/>
      <c r="N26" s="259" t="s">
        <v>45</v>
      </c>
      <c r="O26" s="260"/>
      <c r="P26" s="261"/>
      <c r="Q26" s="316" t="s">
        <v>45</v>
      </c>
      <c r="R26" s="140"/>
      <c r="S26" t="s">
        <v>60</v>
      </c>
    </row>
    <row r="27" spans="2:19" hidden="1">
      <c r="B27" s="159"/>
      <c r="C27" s="160"/>
      <c r="D27" s="161" t="s">
        <v>89</v>
      </c>
      <c r="E27" s="169" t="s">
        <v>74</v>
      </c>
      <c r="F27" s="165">
        <v>5072</v>
      </c>
      <c r="G27" s="166">
        <v>5452</v>
      </c>
      <c r="H27" s="175">
        <v>5753</v>
      </c>
      <c r="I27" s="175">
        <v>5694</v>
      </c>
      <c r="J27" s="175"/>
      <c r="K27" s="180"/>
      <c r="L27" s="180"/>
      <c r="M27" s="239">
        <v>5729</v>
      </c>
      <c r="N27" s="259" t="s">
        <v>45</v>
      </c>
      <c r="O27" s="260"/>
      <c r="P27" s="261"/>
      <c r="Q27" s="316" t="s">
        <v>45</v>
      </c>
      <c r="R27" s="140"/>
      <c r="S27" t="s">
        <v>60</v>
      </c>
    </row>
    <row r="28" spans="2:19" hidden="1">
      <c r="B28" s="159"/>
      <c r="C28" s="160"/>
      <c r="D28" s="161" t="s">
        <v>90</v>
      </c>
      <c r="E28" s="169" t="s">
        <v>74</v>
      </c>
      <c r="F28" s="165">
        <v>4216</v>
      </c>
      <c r="G28" s="166">
        <v>5567</v>
      </c>
      <c r="H28" s="175">
        <v>4626</v>
      </c>
      <c r="I28" s="175">
        <v>3222</v>
      </c>
      <c r="J28" s="175"/>
      <c r="K28" s="180"/>
      <c r="L28" s="180"/>
      <c r="M28" s="239">
        <v>3613</v>
      </c>
      <c r="N28" s="259" t="s">
        <v>45</v>
      </c>
      <c r="O28" s="260"/>
      <c r="P28" s="261"/>
      <c r="Q28" s="316" t="s">
        <v>45</v>
      </c>
      <c r="R28" s="140"/>
      <c r="S28" t="s">
        <v>60</v>
      </c>
    </row>
    <row r="29" spans="2:19" hidden="1">
      <c r="B29" s="159"/>
      <c r="C29" s="160" t="s">
        <v>91</v>
      </c>
      <c r="D29" s="161"/>
      <c r="E29" s="169" t="s">
        <v>76</v>
      </c>
      <c r="F29" s="163">
        <v>14.9</v>
      </c>
      <c r="G29" s="168">
        <v>21.7</v>
      </c>
      <c r="H29" s="104">
        <v>29.4</v>
      </c>
      <c r="I29" s="104">
        <v>31</v>
      </c>
      <c r="J29" s="104"/>
      <c r="K29" s="179"/>
      <c r="L29" s="179"/>
      <c r="M29" s="238">
        <v>23.3</v>
      </c>
      <c r="N29" s="259" t="s">
        <v>45</v>
      </c>
      <c r="O29" s="260"/>
      <c r="P29" s="261"/>
      <c r="Q29" s="316" t="s">
        <v>45</v>
      </c>
      <c r="R29" s="140"/>
      <c r="S29" t="s">
        <v>60</v>
      </c>
    </row>
    <row r="30" spans="2:19" hidden="1">
      <c r="B30" s="159"/>
      <c r="C30" s="160" t="s">
        <v>92</v>
      </c>
      <c r="D30" s="161"/>
      <c r="E30" s="169"/>
      <c r="F30" s="165"/>
      <c r="G30" s="166"/>
      <c r="H30" s="175"/>
      <c r="I30" s="175"/>
      <c r="J30" s="175"/>
      <c r="K30" s="180"/>
      <c r="L30" s="180"/>
      <c r="M30" s="239"/>
      <c r="N30" s="259" t="s">
        <v>45</v>
      </c>
      <c r="O30" s="260"/>
      <c r="P30" s="261"/>
      <c r="Q30" s="316" t="s">
        <v>45</v>
      </c>
      <c r="R30" s="140"/>
      <c r="S30" t="s">
        <v>60</v>
      </c>
    </row>
    <row r="31" spans="2:19" hidden="1">
      <c r="B31" s="159"/>
      <c r="C31" s="160"/>
      <c r="D31" s="161" t="s">
        <v>93</v>
      </c>
      <c r="E31" s="169" t="s">
        <v>74</v>
      </c>
      <c r="F31" s="165">
        <v>52</v>
      </c>
      <c r="G31" s="166">
        <v>102</v>
      </c>
      <c r="H31" s="175">
        <v>93</v>
      </c>
      <c r="I31" s="175">
        <v>107</v>
      </c>
      <c r="J31" s="175"/>
      <c r="K31" s="180"/>
      <c r="L31" s="180"/>
      <c r="M31" s="239">
        <v>107</v>
      </c>
      <c r="N31" s="259" t="s">
        <v>45</v>
      </c>
      <c r="O31" s="260"/>
      <c r="P31" s="261"/>
      <c r="Q31" s="316" t="s">
        <v>45</v>
      </c>
      <c r="R31" s="140"/>
      <c r="S31" t="s">
        <v>60</v>
      </c>
    </row>
    <row r="32" spans="2:19" hidden="1">
      <c r="B32" s="159"/>
      <c r="C32" s="160"/>
      <c r="D32" s="161" t="s">
        <v>94</v>
      </c>
      <c r="E32" s="169" t="s">
        <v>74</v>
      </c>
      <c r="F32" s="165">
        <v>48</v>
      </c>
      <c r="G32" s="166">
        <v>106</v>
      </c>
      <c r="H32" s="175">
        <v>117</v>
      </c>
      <c r="I32" s="175">
        <v>104</v>
      </c>
      <c r="J32" s="175"/>
      <c r="K32" s="180"/>
      <c r="L32" s="180"/>
      <c r="M32" s="239">
        <v>176</v>
      </c>
      <c r="N32" s="259" t="s">
        <v>45</v>
      </c>
      <c r="O32" s="260"/>
      <c r="P32" s="261"/>
      <c r="Q32" s="316" t="s">
        <v>45</v>
      </c>
      <c r="R32" s="140"/>
      <c r="S32" t="s">
        <v>60</v>
      </c>
    </row>
    <row r="33" spans="1:19" hidden="1">
      <c r="B33" s="159"/>
      <c r="C33" s="160"/>
      <c r="D33" s="161" t="s">
        <v>95</v>
      </c>
      <c r="E33" s="169" t="s">
        <v>74</v>
      </c>
      <c r="F33" s="165">
        <v>55</v>
      </c>
      <c r="G33" s="166">
        <v>49</v>
      </c>
      <c r="H33" s="175">
        <v>35</v>
      </c>
      <c r="I33" s="175">
        <v>39</v>
      </c>
      <c r="J33" s="175"/>
      <c r="K33" s="180"/>
      <c r="L33" s="180"/>
      <c r="M33" s="239">
        <v>31</v>
      </c>
      <c r="N33" s="259" t="s">
        <v>45</v>
      </c>
      <c r="O33" s="260"/>
      <c r="P33" s="261"/>
      <c r="Q33" s="316" t="s">
        <v>45</v>
      </c>
      <c r="R33" s="140"/>
      <c r="S33" t="s">
        <v>60</v>
      </c>
    </row>
    <row r="34" spans="1:19" hidden="1">
      <c r="B34" s="159"/>
      <c r="C34" s="160" t="s">
        <v>96</v>
      </c>
      <c r="D34" s="161"/>
      <c r="E34" s="169" t="s">
        <v>74</v>
      </c>
      <c r="F34" s="170"/>
      <c r="G34" s="166">
        <v>328</v>
      </c>
      <c r="H34" s="175">
        <v>189</v>
      </c>
      <c r="I34" s="175">
        <v>185</v>
      </c>
      <c r="J34" s="175"/>
      <c r="K34" s="180"/>
      <c r="L34" s="180"/>
      <c r="M34" s="239">
        <v>287</v>
      </c>
      <c r="N34" s="259" t="s">
        <v>45</v>
      </c>
      <c r="O34" s="260"/>
      <c r="P34" s="261"/>
      <c r="Q34" s="316" t="s">
        <v>45</v>
      </c>
      <c r="R34" s="140"/>
      <c r="S34" t="s">
        <v>60</v>
      </c>
    </row>
    <row r="35" spans="1:19" hidden="1">
      <c r="B35" s="159"/>
      <c r="C35" s="160" t="s">
        <v>97</v>
      </c>
      <c r="D35" s="161"/>
      <c r="E35" s="169" t="s">
        <v>74</v>
      </c>
      <c r="F35" s="165">
        <v>1829</v>
      </c>
      <c r="G35" s="166">
        <v>1778</v>
      </c>
      <c r="H35" s="175">
        <v>1828</v>
      </c>
      <c r="I35" s="175">
        <v>1993</v>
      </c>
      <c r="J35" s="175"/>
      <c r="K35" s="180"/>
      <c r="L35" s="180"/>
      <c r="M35" s="239">
        <f>M9+M10+M11</f>
        <v>2251</v>
      </c>
      <c r="N35" s="259" t="s">
        <v>45</v>
      </c>
      <c r="O35" s="260"/>
      <c r="P35" s="261"/>
      <c r="Q35" s="316" t="s">
        <v>45</v>
      </c>
      <c r="R35" s="140"/>
      <c r="S35" t="s">
        <v>60</v>
      </c>
    </row>
    <row r="36" spans="1:19" hidden="1">
      <c r="B36" s="159"/>
      <c r="C36" s="160" t="s">
        <v>98</v>
      </c>
      <c r="D36" s="161"/>
      <c r="E36" s="169" t="s">
        <v>74</v>
      </c>
      <c r="F36" s="165">
        <v>1</v>
      </c>
      <c r="G36" s="166">
        <v>3</v>
      </c>
      <c r="H36" s="175">
        <v>3</v>
      </c>
      <c r="I36" s="175">
        <v>7</v>
      </c>
      <c r="J36" s="175"/>
      <c r="K36" s="180"/>
      <c r="L36" s="180"/>
      <c r="M36" s="239">
        <v>8</v>
      </c>
      <c r="N36" s="259"/>
      <c r="O36" s="260"/>
      <c r="P36" s="261"/>
      <c r="Q36" s="316" t="s">
        <v>45</v>
      </c>
      <c r="R36" s="140"/>
      <c r="S36" t="s">
        <v>60</v>
      </c>
    </row>
    <row r="37" spans="1:19" hidden="1">
      <c r="B37" s="159"/>
      <c r="C37" s="160" t="s">
        <v>99</v>
      </c>
      <c r="D37" s="161"/>
      <c r="E37" s="169" t="s">
        <v>75</v>
      </c>
      <c r="F37" s="165">
        <v>3258</v>
      </c>
      <c r="G37" s="166">
        <v>3957</v>
      </c>
      <c r="H37" s="175">
        <v>4333</v>
      </c>
      <c r="I37" s="175">
        <v>4555</v>
      </c>
      <c r="J37" s="175"/>
      <c r="K37" s="180"/>
      <c r="L37" s="180"/>
      <c r="M37" s="239">
        <v>4317</v>
      </c>
      <c r="N37" s="259"/>
      <c r="O37" s="260"/>
      <c r="P37" s="261"/>
      <c r="Q37" s="316" t="s">
        <v>45</v>
      </c>
      <c r="R37" s="140"/>
      <c r="S37" t="s">
        <v>60</v>
      </c>
    </row>
    <row r="38" spans="1:19" hidden="1">
      <c r="B38" s="159"/>
      <c r="C38" s="160" t="s">
        <v>100</v>
      </c>
      <c r="D38" s="161"/>
      <c r="E38" s="169" t="s">
        <v>74</v>
      </c>
      <c r="F38" s="165">
        <v>6665</v>
      </c>
      <c r="G38" s="166">
        <v>8850</v>
      </c>
      <c r="H38" s="175">
        <v>8293</v>
      </c>
      <c r="I38" s="175">
        <v>8853</v>
      </c>
      <c r="J38" s="175"/>
      <c r="K38" s="180"/>
      <c r="L38" s="180"/>
      <c r="M38" s="239">
        <v>8091</v>
      </c>
      <c r="N38" s="259"/>
      <c r="O38" s="260"/>
      <c r="P38" s="261"/>
      <c r="Q38" s="316" t="s">
        <v>45</v>
      </c>
      <c r="R38" s="140"/>
      <c r="S38" t="s">
        <v>60</v>
      </c>
    </row>
    <row r="39" spans="1:19">
      <c r="A39">
        <v>2</v>
      </c>
      <c r="B39" s="159" t="s">
        <v>174</v>
      </c>
      <c r="C39" s="160"/>
      <c r="D39" s="161"/>
      <c r="E39" s="169"/>
      <c r="F39" s="165"/>
      <c r="G39" s="166"/>
      <c r="H39" s="175"/>
      <c r="I39" s="175"/>
      <c r="J39" s="175"/>
      <c r="K39" s="180"/>
      <c r="L39" s="180"/>
      <c r="M39" s="239"/>
      <c r="N39" s="259"/>
      <c r="O39" s="260"/>
      <c r="P39" s="261"/>
      <c r="Q39" s="316" t="s">
        <v>45</v>
      </c>
      <c r="R39" s="140"/>
      <c r="S39" t="s">
        <v>61</v>
      </c>
    </row>
    <row r="40" spans="1:19" hidden="1">
      <c r="B40" s="334" t="s">
        <v>219</v>
      </c>
      <c r="C40" s="335"/>
      <c r="D40" s="336"/>
      <c r="E40" s="169"/>
      <c r="F40" s="72"/>
      <c r="G40" s="78"/>
      <c r="H40" s="175"/>
      <c r="I40" s="340"/>
      <c r="J40" s="340"/>
      <c r="K40" s="208"/>
      <c r="L40" s="208"/>
      <c r="M40" s="236"/>
      <c r="N40" s="259"/>
      <c r="O40" s="260"/>
      <c r="P40" s="261"/>
      <c r="Q40" s="316" t="s">
        <v>45</v>
      </c>
      <c r="R40" s="141"/>
      <c r="S40" t="s">
        <v>61</v>
      </c>
    </row>
    <row r="41" spans="1:19">
      <c r="B41" s="337"/>
      <c r="C41" s="342" t="s">
        <v>5</v>
      </c>
      <c r="D41" s="336"/>
      <c r="E41" s="169" t="s">
        <v>74</v>
      </c>
      <c r="F41" s="72">
        <v>337</v>
      </c>
      <c r="G41" s="78">
        <v>337</v>
      </c>
      <c r="H41" s="175">
        <v>332</v>
      </c>
      <c r="I41" s="340">
        <v>321</v>
      </c>
      <c r="J41" s="340">
        <v>320</v>
      </c>
      <c r="K41" s="208">
        <v>255</v>
      </c>
      <c r="L41" s="208">
        <v>320</v>
      </c>
      <c r="M41" s="236">
        <v>282</v>
      </c>
      <c r="N41" s="259">
        <f t="shared" ref="N41:N46" si="3">M41/J41</f>
        <v>0.88124999999999998</v>
      </c>
      <c r="O41" s="301" t="s">
        <v>274</v>
      </c>
      <c r="P41" s="300"/>
      <c r="Q41" s="316">
        <f t="shared" ref="Q41:Q46" si="4">M41-J41</f>
        <v>-38</v>
      </c>
      <c r="R41" s="141">
        <v>380</v>
      </c>
      <c r="S41" t="s">
        <v>61</v>
      </c>
    </row>
    <row r="42" spans="1:19">
      <c r="B42" s="337"/>
      <c r="C42" s="342" t="s">
        <v>6</v>
      </c>
      <c r="D42" s="336"/>
      <c r="E42" s="169" t="s">
        <v>74</v>
      </c>
      <c r="F42" s="72">
        <v>130</v>
      </c>
      <c r="G42" s="78">
        <v>145</v>
      </c>
      <c r="H42" s="175">
        <v>160</v>
      </c>
      <c r="I42" s="340">
        <v>131</v>
      </c>
      <c r="J42" s="340">
        <v>130</v>
      </c>
      <c r="K42" s="208">
        <v>105</v>
      </c>
      <c r="L42" s="208">
        <v>130</v>
      </c>
      <c r="M42" s="236">
        <v>105</v>
      </c>
      <c r="N42" s="259">
        <f t="shared" si="3"/>
        <v>0.80769230769230771</v>
      </c>
      <c r="O42" s="301" t="s">
        <v>274</v>
      </c>
      <c r="P42" s="300"/>
      <c r="Q42" s="316">
        <f t="shared" si="4"/>
        <v>-25</v>
      </c>
      <c r="R42" s="141"/>
      <c r="S42" t="s">
        <v>61</v>
      </c>
    </row>
    <row r="43" spans="1:19">
      <c r="B43" s="337"/>
      <c r="C43" s="342" t="s">
        <v>7</v>
      </c>
      <c r="D43" s="336"/>
      <c r="E43" s="169" t="s">
        <v>74</v>
      </c>
      <c r="F43" s="72">
        <v>3821</v>
      </c>
      <c r="G43" s="78">
        <v>3841</v>
      </c>
      <c r="H43" s="175">
        <v>4254</v>
      </c>
      <c r="I43" s="340">
        <v>4042</v>
      </c>
      <c r="J43" s="340">
        <v>4000</v>
      </c>
      <c r="K43" s="208">
        <v>3825</v>
      </c>
      <c r="L43" s="208">
        <v>4000</v>
      </c>
      <c r="M43" s="236">
        <v>3120</v>
      </c>
      <c r="N43" s="259">
        <f t="shared" si="3"/>
        <v>0.78</v>
      </c>
      <c r="O43" s="301" t="s">
        <v>274</v>
      </c>
      <c r="P43" s="317"/>
      <c r="Q43" s="316">
        <f t="shared" si="4"/>
        <v>-880</v>
      </c>
      <c r="R43" s="141">
        <v>4000</v>
      </c>
      <c r="S43" t="s">
        <v>61</v>
      </c>
    </row>
    <row r="44" spans="1:19">
      <c r="B44" s="337"/>
      <c r="C44" s="342" t="s">
        <v>8</v>
      </c>
      <c r="D44" s="336"/>
      <c r="E44" s="169" t="s">
        <v>75</v>
      </c>
      <c r="F44" s="77">
        <v>453</v>
      </c>
      <c r="G44" s="80">
        <v>1015</v>
      </c>
      <c r="H44" s="175">
        <v>1049</v>
      </c>
      <c r="I44" s="133">
        <v>1372</v>
      </c>
      <c r="J44" s="133">
        <v>1300</v>
      </c>
      <c r="K44" s="209">
        <v>1385</v>
      </c>
      <c r="L44" s="209">
        <v>1400</v>
      </c>
      <c r="M44" s="241">
        <v>1310</v>
      </c>
      <c r="N44" s="259">
        <f t="shared" si="3"/>
        <v>1.0076923076923077</v>
      </c>
      <c r="O44" s="260" t="s">
        <v>275</v>
      </c>
      <c r="P44" s="261"/>
      <c r="Q44" s="316">
        <f t="shared" si="4"/>
        <v>10</v>
      </c>
      <c r="R44" s="207"/>
      <c r="S44" t="s">
        <v>61</v>
      </c>
    </row>
    <row r="45" spans="1:19">
      <c r="B45" s="337"/>
      <c r="C45" s="342" t="s">
        <v>9</v>
      </c>
      <c r="D45" s="336"/>
      <c r="E45" s="169" t="s">
        <v>74</v>
      </c>
      <c r="F45" s="77">
        <v>1082</v>
      </c>
      <c r="G45" s="80">
        <v>1156</v>
      </c>
      <c r="H45" s="175">
        <v>1131</v>
      </c>
      <c r="I45" s="133">
        <v>1341</v>
      </c>
      <c r="J45" s="133">
        <v>1400</v>
      </c>
      <c r="K45" s="209">
        <v>1450</v>
      </c>
      <c r="L45" s="209">
        <v>1400</v>
      </c>
      <c r="M45" s="241">
        <v>1273</v>
      </c>
      <c r="N45" s="259">
        <f t="shared" si="3"/>
        <v>0.90928571428571425</v>
      </c>
      <c r="O45" s="260" t="s">
        <v>275</v>
      </c>
      <c r="P45" s="261"/>
      <c r="Q45" s="316">
        <f t="shared" si="4"/>
        <v>-127</v>
      </c>
      <c r="R45" s="207"/>
      <c r="S45" t="s">
        <v>61</v>
      </c>
    </row>
    <row r="46" spans="1:19">
      <c r="B46" s="337"/>
      <c r="C46" s="342" t="s">
        <v>4</v>
      </c>
      <c r="D46" s="336"/>
      <c r="E46" s="169" t="s">
        <v>75</v>
      </c>
      <c r="F46" s="77">
        <v>122</v>
      </c>
      <c r="G46" s="80">
        <v>145</v>
      </c>
      <c r="H46" s="175">
        <v>140</v>
      </c>
      <c r="I46" s="133">
        <v>167</v>
      </c>
      <c r="J46" s="133">
        <v>140</v>
      </c>
      <c r="K46" s="209">
        <v>150</v>
      </c>
      <c r="L46" s="209">
        <v>145</v>
      </c>
      <c r="M46" s="241">
        <v>166</v>
      </c>
      <c r="N46" s="259">
        <f t="shared" si="3"/>
        <v>1.1857142857142857</v>
      </c>
      <c r="O46" s="260" t="s">
        <v>275</v>
      </c>
      <c r="P46" s="261" t="s">
        <v>275</v>
      </c>
      <c r="Q46" s="316">
        <f t="shared" si="4"/>
        <v>26</v>
      </c>
      <c r="R46" s="207">
        <v>200</v>
      </c>
      <c r="S46" t="s">
        <v>61</v>
      </c>
    </row>
    <row r="47" spans="1:19" hidden="1">
      <c r="B47" s="345" t="s">
        <v>220</v>
      </c>
      <c r="C47" s="346"/>
      <c r="D47" s="161"/>
      <c r="E47" s="347"/>
      <c r="F47" s="76"/>
      <c r="G47" s="79"/>
      <c r="H47" s="104"/>
      <c r="I47" s="175"/>
      <c r="J47" s="175"/>
      <c r="K47" s="180"/>
      <c r="L47" s="180"/>
      <c r="M47" s="239"/>
      <c r="N47" s="259" t="s">
        <v>45</v>
      </c>
      <c r="O47" s="260"/>
      <c r="P47" s="261"/>
      <c r="Q47" s="316" t="s">
        <v>45</v>
      </c>
      <c r="R47" s="140"/>
      <c r="S47" t="s">
        <v>61</v>
      </c>
    </row>
    <row r="48" spans="1:19" hidden="1">
      <c r="B48" s="159"/>
      <c r="C48" s="160" t="s">
        <v>101</v>
      </c>
      <c r="D48" s="161"/>
      <c r="E48" s="347" t="s">
        <v>74</v>
      </c>
      <c r="F48" s="76">
        <v>85</v>
      </c>
      <c r="G48" s="79">
        <v>77</v>
      </c>
      <c r="H48" s="175">
        <v>47</v>
      </c>
      <c r="I48" s="175">
        <v>76</v>
      </c>
      <c r="J48" s="175"/>
      <c r="K48" s="180"/>
      <c r="L48" s="180"/>
      <c r="M48" s="239">
        <v>65</v>
      </c>
      <c r="N48" s="259" t="s">
        <v>45</v>
      </c>
      <c r="O48" s="260"/>
      <c r="P48" s="261"/>
      <c r="Q48" s="316" t="s">
        <v>45</v>
      </c>
      <c r="R48" s="140"/>
      <c r="S48" t="s">
        <v>61</v>
      </c>
    </row>
    <row r="49" spans="2:19" ht="12.75" hidden="1" customHeight="1">
      <c r="B49" s="159"/>
      <c r="C49" s="160" t="s">
        <v>102</v>
      </c>
      <c r="D49" s="161"/>
      <c r="E49" s="347" t="s">
        <v>75</v>
      </c>
      <c r="F49" s="76">
        <v>641</v>
      </c>
      <c r="G49" s="79">
        <v>670</v>
      </c>
      <c r="H49" s="175">
        <v>638</v>
      </c>
      <c r="I49" s="175">
        <v>1186</v>
      </c>
      <c r="J49" s="175"/>
      <c r="K49" s="180"/>
      <c r="L49" s="180"/>
      <c r="M49" s="239">
        <v>1415</v>
      </c>
      <c r="N49" s="259" t="s">
        <v>45</v>
      </c>
      <c r="O49" s="260"/>
      <c r="P49" s="261"/>
      <c r="Q49" s="316" t="s">
        <v>45</v>
      </c>
      <c r="R49" s="140"/>
      <c r="S49" t="s">
        <v>61</v>
      </c>
    </row>
    <row r="50" spans="2:19" hidden="1">
      <c r="B50" s="159"/>
      <c r="C50" s="160" t="s">
        <v>228</v>
      </c>
      <c r="D50" s="161"/>
      <c r="E50" s="347" t="s">
        <v>74</v>
      </c>
      <c r="F50" s="76">
        <v>46</v>
      </c>
      <c r="G50" s="79">
        <v>42</v>
      </c>
      <c r="H50" s="175">
        <v>48</v>
      </c>
      <c r="I50" s="175">
        <v>43</v>
      </c>
      <c r="J50" s="175"/>
      <c r="K50" s="180"/>
      <c r="L50" s="180"/>
      <c r="M50" s="239">
        <v>48</v>
      </c>
      <c r="N50" s="259" t="s">
        <v>45</v>
      </c>
      <c r="O50" s="260"/>
      <c r="P50" s="261"/>
      <c r="Q50" s="316" t="s">
        <v>45</v>
      </c>
      <c r="R50" s="140"/>
      <c r="S50" t="s">
        <v>61</v>
      </c>
    </row>
    <row r="51" spans="2:19" hidden="1">
      <c r="B51" s="159"/>
      <c r="C51" s="160" t="s">
        <v>103</v>
      </c>
      <c r="D51" s="161"/>
      <c r="E51" s="347" t="s">
        <v>74</v>
      </c>
      <c r="F51" s="76">
        <v>1212</v>
      </c>
      <c r="G51" s="79">
        <v>1380</v>
      </c>
      <c r="H51" s="175">
        <v>1323</v>
      </c>
      <c r="I51" s="175">
        <v>1380</v>
      </c>
      <c r="J51" s="175"/>
      <c r="K51" s="180"/>
      <c r="L51" s="180"/>
      <c r="M51" s="239">
        <v>1341</v>
      </c>
      <c r="N51" s="259" t="s">
        <v>45</v>
      </c>
      <c r="O51" s="260"/>
      <c r="P51" s="261"/>
      <c r="Q51" s="316" t="s">
        <v>45</v>
      </c>
      <c r="R51" s="140"/>
      <c r="S51" t="s">
        <v>61</v>
      </c>
    </row>
    <row r="52" spans="2:19" hidden="1">
      <c r="B52" s="159"/>
      <c r="C52" s="342" t="s">
        <v>104</v>
      </c>
      <c r="D52" s="161"/>
      <c r="E52" s="347"/>
      <c r="F52" s="76"/>
      <c r="G52" s="79"/>
      <c r="H52" s="175"/>
      <c r="I52" s="175"/>
      <c r="J52" s="175"/>
      <c r="K52" s="180"/>
      <c r="L52" s="180"/>
      <c r="M52" s="239"/>
      <c r="N52" s="259" t="s">
        <v>45</v>
      </c>
      <c r="O52" s="260"/>
      <c r="P52" s="261"/>
      <c r="Q52" s="316" t="s">
        <v>45</v>
      </c>
      <c r="R52" s="140"/>
      <c r="S52" t="s">
        <v>61</v>
      </c>
    </row>
    <row r="53" spans="2:19" hidden="1">
      <c r="B53" s="159"/>
      <c r="C53" s="160"/>
      <c r="D53" s="161" t="s">
        <v>105</v>
      </c>
      <c r="E53" s="347" t="s">
        <v>75</v>
      </c>
      <c r="F53" s="76">
        <v>476</v>
      </c>
      <c r="G53" s="79">
        <v>592</v>
      </c>
      <c r="H53" s="175">
        <v>572</v>
      </c>
      <c r="I53" s="175">
        <v>593</v>
      </c>
      <c r="J53" s="175"/>
      <c r="K53" s="180"/>
      <c r="L53" s="180"/>
      <c r="M53" s="239">
        <v>578</v>
      </c>
      <c r="N53" s="259" t="s">
        <v>45</v>
      </c>
      <c r="O53" s="260"/>
      <c r="P53" s="261"/>
      <c r="Q53" s="316" t="s">
        <v>45</v>
      </c>
      <c r="R53" s="140"/>
      <c r="S53" t="s">
        <v>61</v>
      </c>
    </row>
    <row r="54" spans="2:19" hidden="1">
      <c r="B54" s="159"/>
      <c r="C54" s="160"/>
      <c r="D54" s="161" t="s">
        <v>106</v>
      </c>
      <c r="E54" s="347" t="s">
        <v>75</v>
      </c>
      <c r="F54" s="76">
        <v>149</v>
      </c>
      <c r="G54" s="79">
        <v>79</v>
      </c>
      <c r="H54" s="175">
        <v>279</v>
      </c>
      <c r="I54" s="175">
        <v>241</v>
      </c>
      <c r="J54" s="175"/>
      <c r="K54" s="180"/>
      <c r="L54" s="180"/>
      <c r="M54" s="239">
        <v>319</v>
      </c>
      <c r="N54" s="259" t="s">
        <v>45</v>
      </c>
      <c r="O54" s="260"/>
      <c r="P54" s="261"/>
      <c r="Q54" s="316" t="s">
        <v>45</v>
      </c>
      <c r="R54" s="140"/>
      <c r="S54" t="s">
        <v>61</v>
      </c>
    </row>
    <row r="55" spans="2:19" hidden="1">
      <c r="B55" s="159"/>
      <c r="C55" s="160" t="s">
        <v>107</v>
      </c>
      <c r="D55" s="161"/>
      <c r="E55" s="347" t="s">
        <v>74</v>
      </c>
      <c r="F55" s="76">
        <v>364</v>
      </c>
      <c r="G55" s="79">
        <v>379</v>
      </c>
      <c r="H55" s="175">
        <v>310</v>
      </c>
      <c r="I55" s="175">
        <v>285</v>
      </c>
      <c r="J55" s="175"/>
      <c r="K55" s="180"/>
      <c r="L55" s="180"/>
      <c r="M55" s="239">
        <v>247</v>
      </c>
      <c r="N55" s="259" t="s">
        <v>45</v>
      </c>
      <c r="O55" s="260"/>
      <c r="P55" s="261"/>
      <c r="Q55" s="316" t="s">
        <v>45</v>
      </c>
      <c r="R55" s="140"/>
      <c r="S55" t="s">
        <v>61</v>
      </c>
    </row>
    <row r="56" spans="2:19" hidden="1">
      <c r="B56" s="159"/>
      <c r="C56" s="160" t="s">
        <v>108</v>
      </c>
      <c r="D56" s="161"/>
      <c r="E56" s="347" t="s">
        <v>74</v>
      </c>
      <c r="F56" s="76">
        <v>7</v>
      </c>
      <c r="G56" s="79">
        <v>10</v>
      </c>
      <c r="H56" s="175">
        <v>7</v>
      </c>
      <c r="I56" s="175">
        <v>9</v>
      </c>
      <c r="J56" s="175"/>
      <c r="K56" s="180"/>
      <c r="L56" s="180"/>
      <c r="M56" s="239">
        <v>5</v>
      </c>
      <c r="N56" s="259" t="s">
        <v>45</v>
      </c>
      <c r="O56" s="260"/>
      <c r="P56" s="261"/>
      <c r="Q56" s="316" t="s">
        <v>45</v>
      </c>
      <c r="R56" s="140"/>
      <c r="S56" t="s">
        <v>61</v>
      </c>
    </row>
    <row r="57" spans="2:19" hidden="1">
      <c r="B57" s="159"/>
      <c r="C57" s="160" t="s">
        <v>109</v>
      </c>
      <c r="D57" s="161"/>
      <c r="E57" s="347" t="s">
        <v>74</v>
      </c>
      <c r="F57" s="76">
        <v>7</v>
      </c>
      <c r="G57" s="79">
        <v>10</v>
      </c>
      <c r="H57" s="175">
        <v>7</v>
      </c>
      <c r="I57" s="175">
        <v>9</v>
      </c>
      <c r="J57" s="175"/>
      <c r="K57" s="180"/>
      <c r="L57" s="180"/>
      <c r="M57" s="239">
        <v>5</v>
      </c>
      <c r="N57" s="259" t="s">
        <v>45</v>
      </c>
      <c r="O57" s="260"/>
      <c r="P57" s="261"/>
      <c r="Q57" s="316" t="s">
        <v>45</v>
      </c>
      <c r="R57" s="140"/>
      <c r="S57" t="s">
        <v>61</v>
      </c>
    </row>
    <row r="58" spans="2:19" hidden="1">
      <c r="B58" s="159"/>
      <c r="C58" s="160" t="s">
        <v>110</v>
      </c>
      <c r="D58" s="161"/>
      <c r="E58" s="347" t="s">
        <v>74</v>
      </c>
      <c r="F58" s="76">
        <v>604</v>
      </c>
      <c r="G58" s="79">
        <v>920</v>
      </c>
      <c r="H58" s="175">
        <v>850</v>
      </c>
      <c r="I58" s="175">
        <v>782</v>
      </c>
      <c r="J58" s="175"/>
      <c r="K58" s="180"/>
      <c r="L58" s="180"/>
      <c r="M58" s="239">
        <v>763</v>
      </c>
      <c r="N58" s="259" t="s">
        <v>45</v>
      </c>
      <c r="O58" s="260"/>
      <c r="P58" s="261"/>
      <c r="Q58" s="316" t="s">
        <v>45</v>
      </c>
      <c r="R58" s="140"/>
      <c r="S58" t="s">
        <v>61</v>
      </c>
    </row>
    <row r="59" spans="2:19" hidden="1">
      <c r="B59" s="159"/>
      <c r="C59" s="160" t="s">
        <v>111</v>
      </c>
      <c r="D59" s="161"/>
      <c r="E59" s="347" t="s">
        <v>74</v>
      </c>
      <c r="F59" s="76">
        <v>1050</v>
      </c>
      <c r="G59" s="79">
        <v>1914</v>
      </c>
      <c r="H59" s="175">
        <v>2272</v>
      </c>
      <c r="I59" s="175">
        <v>1750</v>
      </c>
      <c r="J59" s="175"/>
      <c r="K59" s="180"/>
      <c r="L59" s="180"/>
      <c r="M59" s="239">
        <v>1476</v>
      </c>
      <c r="N59" s="259" t="s">
        <v>45</v>
      </c>
      <c r="O59" s="260"/>
      <c r="P59" s="261"/>
      <c r="Q59" s="316" t="s">
        <v>45</v>
      </c>
      <c r="R59" s="140"/>
      <c r="S59" t="s">
        <v>61</v>
      </c>
    </row>
    <row r="60" spans="2:19" hidden="1">
      <c r="B60" s="159"/>
      <c r="C60" s="160" t="s">
        <v>112</v>
      </c>
      <c r="D60" s="161"/>
      <c r="E60" s="347" t="s">
        <v>45</v>
      </c>
      <c r="F60" s="76"/>
      <c r="G60" s="79"/>
      <c r="H60" s="175"/>
      <c r="I60" s="175"/>
      <c r="J60" s="175"/>
      <c r="K60" s="180"/>
      <c r="L60" s="180"/>
      <c r="M60" s="239"/>
      <c r="N60" s="259" t="s">
        <v>45</v>
      </c>
      <c r="O60" s="260"/>
      <c r="P60" s="261"/>
      <c r="Q60" s="316" t="s">
        <v>45</v>
      </c>
      <c r="R60" s="140"/>
      <c r="S60" t="s">
        <v>61</v>
      </c>
    </row>
    <row r="61" spans="2:19" hidden="1">
      <c r="B61" s="159"/>
      <c r="C61" s="160"/>
      <c r="D61" s="161" t="s">
        <v>113</v>
      </c>
      <c r="E61" s="347" t="s">
        <v>74</v>
      </c>
      <c r="F61" s="76">
        <v>85</v>
      </c>
      <c r="G61" s="79">
        <v>337</v>
      </c>
      <c r="H61" s="175">
        <v>239</v>
      </c>
      <c r="I61" s="175">
        <v>299</v>
      </c>
      <c r="J61" s="175"/>
      <c r="K61" s="180"/>
      <c r="L61" s="180"/>
      <c r="M61" s="239">
        <v>250</v>
      </c>
      <c r="N61" s="259" t="s">
        <v>45</v>
      </c>
      <c r="O61" s="260"/>
      <c r="P61" s="261"/>
      <c r="Q61" s="316" t="s">
        <v>45</v>
      </c>
      <c r="R61" s="140"/>
      <c r="S61" t="s">
        <v>61</v>
      </c>
    </row>
    <row r="62" spans="2:19" hidden="1">
      <c r="B62" s="159"/>
      <c r="C62" s="160"/>
      <c r="D62" s="161" t="s">
        <v>114</v>
      </c>
      <c r="E62" s="347" t="s">
        <v>74</v>
      </c>
      <c r="F62" s="76">
        <v>65</v>
      </c>
      <c r="G62" s="79">
        <v>232</v>
      </c>
      <c r="H62" s="175">
        <v>194</v>
      </c>
      <c r="I62" s="175">
        <v>156</v>
      </c>
      <c r="J62" s="175"/>
      <c r="K62" s="180"/>
      <c r="L62" s="180"/>
      <c r="M62" s="239">
        <v>105</v>
      </c>
      <c r="N62" s="259" t="s">
        <v>45</v>
      </c>
      <c r="O62" s="260"/>
      <c r="P62" s="261"/>
      <c r="Q62" s="316" t="s">
        <v>45</v>
      </c>
      <c r="R62" s="140"/>
      <c r="S62" t="s">
        <v>61</v>
      </c>
    </row>
    <row r="63" spans="2:19" hidden="1">
      <c r="B63" s="159"/>
      <c r="C63" s="160" t="s">
        <v>98</v>
      </c>
      <c r="D63" s="161"/>
      <c r="E63" s="347" t="s">
        <v>74</v>
      </c>
      <c r="F63" s="76">
        <v>7</v>
      </c>
      <c r="G63" s="79">
        <v>5</v>
      </c>
      <c r="H63" s="175">
        <v>6</v>
      </c>
      <c r="I63" s="175">
        <v>2</v>
      </c>
      <c r="J63" s="175"/>
      <c r="K63" s="180"/>
      <c r="L63" s="180"/>
      <c r="M63" s="239">
        <v>3</v>
      </c>
      <c r="N63" s="259" t="s">
        <v>45</v>
      </c>
      <c r="O63" s="260"/>
      <c r="P63" s="261"/>
      <c r="Q63" s="316" t="s">
        <v>45</v>
      </c>
      <c r="R63" s="140"/>
      <c r="S63" t="s">
        <v>61</v>
      </c>
    </row>
    <row r="64" spans="2:19" hidden="1">
      <c r="B64" s="159"/>
      <c r="C64" s="160" t="s">
        <v>115</v>
      </c>
      <c r="D64" s="161"/>
      <c r="E64" s="347" t="s">
        <v>45</v>
      </c>
      <c r="F64" s="76"/>
      <c r="G64" s="79"/>
      <c r="H64" s="175"/>
      <c r="I64" s="175"/>
      <c r="J64" s="175"/>
      <c r="K64" s="180"/>
      <c r="L64" s="180"/>
      <c r="M64" s="239"/>
      <c r="N64" s="259"/>
      <c r="O64" s="260"/>
      <c r="P64" s="261"/>
      <c r="Q64" s="316" t="s">
        <v>45</v>
      </c>
      <c r="R64" s="140"/>
      <c r="S64" t="s">
        <v>61</v>
      </c>
    </row>
    <row r="65" spans="1:19" hidden="1">
      <c r="B65" s="159"/>
      <c r="C65" s="160" t="s">
        <v>45</v>
      </c>
      <c r="D65" s="161" t="s">
        <v>116</v>
      </c>
      <c r="E65" s="347" t="s">
        <v>74</v>
      </c>
      <c r="F65" s="76">
        <v>12</v>
      </c>
      <c r="G65" s="79">
        <v>12</v>
      </c>
      <c r="H65" s="105">
        <v>10</v>
      </c>
      <c r="I65" s="175">
        <v>7</v>
      </c>
      <c r="J65" s="175"/>
      <c r="K65" s="180"/>
      <c r="L65" s="180"/>
      <c r="M65" s="239">
        <v>3</v>
      </c>
      <c r="N65" s="259"/>
      <c r="O65" s="260"/>
      <c r="P65" s="261"/>
      <c r="Q65" s="316" t="s">
        <v>45</v>
      </c>
      <c r="R65" s="140"/>
      <c r="S65" t="s">
        <v>61</v>
      </c>
    </row>
    <row r="66" spans="1:19" hidden="1">
      <c r="B66" s="159"/>
      <c r="C66" s="160" t="s">
        <v>45</v>
      </c>
      <c r="D66" s="161" t="s">
        <v>117</v>
      </c>
      <c r="E66" s="347" t="s">
        <v>75</v>
      </c>
      <c r="F66" s="76">
        <v>232</v>
      </c>
      <c r="G66" s="79">
        <v>247</v>
      </c>
      <c r="H66" s="175">
        <v>308</v>
      </c>
      <c r="I66" s="175">
        <v>166</v>
      </c>
      <c r="J66" s="175"/>
      <c r="K66" s="180"/>
      <c r="L66" s="180"/>
      <c r="M66" s="239">
        <v>255</v>
      </c>
      <c r="N66" s="259"/>
      <c r="O66" s="260"/>
      <c r="P66" s="261"/>
      <c r="Q66" s="316" t="s">
        <v>45</v>
      </c>
      <c r="R66" s="140"/>
      <c r="S66" t="s">
        <v>61</v>
      </c>
    </row>
    <row r="67" spans="1:19">
      <c r="A67">
        <v>3</v>
      </c>
      <c r="B67" s="159" t="s">
        <v>169</v>
      </c>
      <c r="C67" s="160"/>
      <c r="D67" s="161"/>
      <c r="E67" s="347"/>
      <c r="F67" s="76"/>
      <c r="G67" s="79"/>
      <c r="H67" s="175"/>
      <c r="I67" s="175"/>
      <c r="J67" s="175"/>
      <c r="K67" s="180"/>
      <c r="L67" s="180"/>
      <c r="M67" s="239"/>
      <c r="N67" s="259"/>
      <c r="O67" s="260"/>
      <c r="P67" s="261"/>
      <c r="Q67" s="316" t="s">
        <v>45</v>
      </c>
      <c r="R67" s="140"/>
      <c r="S67" t="s">
        <v>62</v>
      </c>
    </row>
    <row r="68" spans="1:19" hidden="1">
      <c r="B68" s="334" t="s">
        <v>217</v>
      </c>
      <c r="C68" s="335"/>
      <c r="D68" s="336"/>
      <c r="E68" s="169"/>
      <c r="F68" s="77"/>
      <c r="G68" s="80"/>
      <c r="H68" s="175"/>
      <c r="I68" s="133"/>
      <c r="J68" s="133"/>
      <c r="K68" s="209"/>
      <c r="L68" s="209"/>
      <c r="M68" s="241"/>
      <c r="N68" s="259"/>
      <c r="O68" s="260"/>
      <c r="P68" s="261"/>
      <c r="Q68" s="316" t="s">
        <v>45</v>
      </c>
      <c r="R68" s="207"/>
      <c r="S68" t="s">
        <v>62</v>
      </c>
    </row>
    <row r="69" spans="1:19">
      <c r="B69" s="337"/>
      <c r="C69" s="342" t="s">
        <v>10</v>
      </c>
      <c r="D69" s="336"/>
      <c r="E69" s="169" t="s">
        <v>75</v>
      </c>
      <c r="F69" s="77">
        <v>4651</v>
      </c>
      <c r="G69" s="80">
        <v>4640</v>
      </c>
      <c r="H69" s="175">
        <v>4977</v>
      </c>
      <c r="I69" s="133">
        <v>4959</v>
      </c>
      <c r="J69" s="133">
        <v>5000</v>
      </c>
      <c r="K69" s="209">
        <v>4326</v>
      </c>
      <c r="L69" s="209">
        <v>5000</v>
      </c>
      <c r="M69" s="241">
        <v>4765</v>
      </c>
      <c r="N69" s="259">
        <f t="shared" ref="N69:N73" si="5">M69/J69</f>
        <v>0.95299999999999996</v>
      </c>
      <c r="O69" s="265" t="s">
        <v>275</v>
      </c>
      <c r="P69" s="266"/>
      <c r="Q69" s="316">
        <f>M69-J69</f>
        <v>-235</v>
      </c>
      <c r="R69" s="207">
        <v>5000</v>
      </c>
      <c r="S69" t="s">
        <v>62</v>
      </c>
    </row>
    <row r="70" spans="1:19">
      <c r="B70" s="337"/>
      <c r="C70" s="342" t="s">
        <v>231</v>
      </c>
      <c r="D70" s="336"/>
      <c r="E70" s="169" t="s">
        <v>75</v>
      </c>
      <c r="F70" s="77">
        <v>373</v>
      </c>
      <c r="G70" s="80">
        <v>323</v>
      </c>
      <c r="H70" s="175">
        <v>345</v>
      </c>
      <c r="I70" s="133">
        <v>284</v>
      </c>
      <c r="J70" s="133">
        <v>350</v>
      </c>
      <c r="K70" s="209">
        <v>216</v>
      </c>
      <c r="L70" s="209">
        <v>350</v>
      </c>
      <c r="M70" s="241">
        <v>242</v>
      </c>
      <c r="N70" s="259">
        <f t="shared" si="5"/>
        <v>0.69142857142857139</v>
      </c>
      <c r="O70" s="303" t="s">
        <v>274</v>
      </c>
      <c r="P70" s="304"/>
      <c r="Q70" s="316">
        <f>M70-J70</f>
        <v>-108</v>
      </c>
      <c r="R70" s="207"/>
      <c r="S70" t="s">
        <v>62</v>
      </c>
    </row>
    <row r="71" spans="1:19">
      <c r="B71" s="337"/>
      <c r="C71" s="342" t="s">
        <v>232</v>
      </c>
      <c r="D71" s="336"/>
      <c r="E71" s="169" t="s">
        <v>74</v>
      </c>
      <c r="F71" s="77">
        <v>353</v>
      </c>
      <c r="G71" s="80">
        <v>134</v>
      </c>
      <c r="H71" s="105">
        <v>132</v>
      </c>
      <c r="I71" s="133">
        <v>148</v>
      </c>
      <c r="J71" s="133">
        <v>130</v>
      </c>
      <c r="K71" s="209">
        <v>136</v>
      </c>
      <c r="L71" s="209">
        <v>130</v>
      </c>
      <c r="M71" s="241">
        <v>127</v>
      </c>
      <c r="N71" s="259">
        <f t="shared" si="5"/>
        <v>0.97692307692307689</v>
      </c>
      <c r="O71" s="265" t="s">
        <v>275</v>
      </c>
      <c r="P71" s="319"/>
      <c r="Q71" s="316">
        <f>M71-J71</f>
        <v>-3</v>
      </c>
      <c r="R71" s="207">
        <v>0</v>
      </c>
      <c r="S71" t="s">
        <v>62</v>
      </c>
    </row>
    <row r="72" spans="1:19" ht="15.75" customHeight="1">
      <c r="B72" s="337"/>
      <c r="C72" s="342" t="s">
        <v>251</v>
      </c>
      <c r="D72" s="336"/>
      <c r="E72" s="169" t="s">
        <v>75</v>
      </c>
      <c r="F72" s="77">
        <v>88</v>
      </c>
      <c r="G72" s="80">
        <v>12926</v>
      </c>
      <c r="H72" s="175">
        <v>12622</v>
      </c>
      <c r="I72" s="133">
        <v>12151</v>
      </c>
      <c r="J72" s="133">
        <v>12300</v>
      </c>
      <c r="K72" s="209">
        <v>10482</v>
      </c>
      <c r="L72" s="209">
        <v>12300</v>
      </c>
      <c r="M72" s="241">
        <v>11537</v>
      </c>
      <c r="N72" s="259">
        <f t="shared" si="5"/>
        <v>0.93796747967479677</v>
      </c>
      <c r="O72" s="265" t="s">
        <v>275</v>
      </c>
      <c r="P72" s="266"/>
      <c r="Q72" s="316">
        <f>M72-J72</f>
        <v>-763</v>
      </c>
      <c r="R72" s="207"/>
      <c r="S72" t="s">
        <v>62</v>
      </c>
    </row>
    <row r="73" spans="1:19">
      <c r="B73" s="337"/>
      <c r="C73" s="342" t="s">
        <v>252</v>
      </c>
      <c r="D73" s="336"/>
      <c r="E73" s="169" t="s">
        <v>243</v>
      </c>
      <c r="F73" s="77">
        <v>81</v>
      </c>
      <c r="G73" s="80">
        <v>81</v>
      </c>
      <c r="H73" s="175">
        <v>82</v>
      </c>
      <c r="I73" s="133">
        <v>72</v>
      </c>
      <c r="J73" s="133">
        <v>130</v>
      </c>
      <c r="K73" s="209"/>
      <c r="L73" s="209">
        <v>130</v>
      </c>
      <c r="M73" s="241">
        <v>97</v>
      </c>
      <c r="N73" s="259">
        <f t="shared" si="5"/>
        <v>0.74615384615384617</v>
      </c>
      <c r="O73" s="303" t="s">
        <v>274</v>
      </c>
      <c r="P73" s="266" t="s">
        <v>275</v>
      </c>
      <c r="Q73" s="316">
        <f>M73-J73</f>
        <v>-33</v>
      </c>
      <c r="R73" s="207"/>
      <c r="S73" t="s">
        <v>62</v>
      </c>
    </row>
    <row r="74" spans="1:19" ht="16.5" hidden="1" customHeight="1">
      <c r="B74" s="345" t="s">
        <v>218</v>
      </c>
      <c r="C74" s="346"/>
      <c r="D74" s="161"/>
      <c r="E74" s="347"/>
      <c r="F74" s="76"/>
      <c r="G74" s="79"/>
      <c r="H74" s="175"/>
      <c r="I74" s="175"/>
      <c r="J74" s="175"/>
      <c r="K74" s="180"/>
      <c r="L74" s="180"/>
      <c r="M74" s="239"/>
      <c r="N74" s="259"/>
      <c r="O74" s="265"/>
      <c r="P74" s="261"/>
      <c r="Q74" s="316" t="s">
        <v>45</v>
      </c>
      <c r="R74" s="140"/>
      <c r="S74" t="s">
        <v>62</v>
      </c>
    </row>
    <row r="75" spans="1:19" hidden="1">
      <c r="B75" s="159"/>
      <c r="C75" s="160" t="s">
        <v>118</v>
      </c>
      <c r="D75" s="161"/>
      <c r="E75" s="347" t="s">
        <v>45</v>
      </c>
      <c r="F75" s="76"/>
      <c r="G75" s="79"/>
      <c r="H75" s="175"/>
      <c r="I75" s="175"/>
      <c r="J75" s="175"/>
      <c r="K75" s="180"/>
      <c r="L75" s="180"/>
      <c r="M75" s="239"/>
      <c r="N75" s="259"/>
      <c r="O75" s="260"/>
      <c r="P75" s="261"/>
      <c r="Q75" s="316" t="s">
        <v>45</v>
      </c>
      <c r="R75" s="140"/>
      <c r="S75" t="s">
        <v>62</v>
      </c>
    </row>
    <row r="76" spans="1:19" hidden="1">
      <c r="B76" s="159"/>
      <c r="C76" s="160" t="s">
        <v>45</v>
      </c>
      <c r="D76" s="161" t="s">
        <v>119</v>
      </c>
      <c r="E76" s="347" t="s">
        <v>75</v>
      </c>
      <c r="F76" s="76">
        <v>32</v>
      </c>
      <c r="G76" s="79">
        <v>33</v>
      </c>
      <c r="H76" s="175">
        <v>38</v>
      </c>
      <c r="I76" s="175">
        <v>32</v>
      </c>
      <c r="J76" s="175"/>
      <c r="K76" s="180"/>
      <c r="L76" s="180"/>
      <c r="M76" s="239">
        <v>24</v>
      </c>
      <c r="N76" s="259"/>
      <c r="O76" s="260"/>
      <c r="P76" s="261"/>
      <c r="Q76" s="316" t="s">
        <v>45</v>
      </c>
      <c r="R76" s="140"/>
      <c r="S76" t="s">
        <v>62</v>
      </c>
    </row>
    <row r="77" spans="1:19" hidden="1">
      <c r="B77" s="159"/>
      <c r="C77" s="160" t="s">
        <v>45</v>
      </c>
      <c r="D77" s="161" t="s">
        <v>120</v>
      </c>
      <c r="E77" s="347" t="s">
        <v>75</v>
      </c>
      <c r="F77" s="76">
        <v>58</v>
      </c>
      <c r="G77" s="79">
        <v>61</v>
      </c>
      <c r="H77" s="105">
        <v>50</v>
      </c>
      <c r="I77" s="175">
        <v>51</v>
      </c>
      <c r="J77" s="175"/>
      <c r="K77" s="180"/>
      <c r="L77" s="180"/>
      <c r="M77" s="239">
        <v>46</v>
      </c>
      <c r="N77" s="259"/>
      <c r="O77" s="260"/>
      <c r="P77" s="261"/>
      <c r="Q77" s="316" t="s">
        <v>45</v>
      </c>
      <c r="R77" s="140"/>
      <c r="S77" t="s">
        <v>62</v>
      </c>
    </row>
    <row r="78" spans="1:19" hidden="1">
      <c r="B78" s="159"/>
      <c r="C78" s="160" t="s">
        <v>45</v>
      </c>
      <c r="D78" s="161" t="s">
        <v>121</v>
      </c>
      <c r="E78" s="347" t="s">
        <v>75</v>
      </c>
      <c r="F78" s="76">
        <v>8</v>
      </c>
      <c r="G78" s="79">
        <v>4</v>
      </c>
      <c r="H78" s="175">
        <v>3</v>
      </c>
      <c r="I78" s="175">
        <v>3</v>
      </c>
      <c r="J78" s="175"/>
      <c r="K78" s="180"/>
      <c r="L78" s="180"/>
      <c r="M78" s="239">
        <v>3</v>
      </c>
      <c r="N78" s="259"/>
      <c r="O78" s="260"/>
      <c r="P78" s="261"/>
      <c r="Q78" s="316" t="s">
        <v>45</v>
      </c>
      <c r="R78" s="140"/>
      <c r="S78" t="s">
        <v>62</v>
      </c>
    </row>
    <row r="79" spans="1:19" hidden="1">
      <c r="B79" s="159"/>
      <c r="C79" s="160" t="s">
        <v>122</v>
      </c>
      <c r="D79" s="161"/>
      <c r="E79" s="347" t="s">
        <v>45</v>
      </c>
      <c r="F79" s="76"/>
      <c r="G79" s="79"/>
      <c r="H79" s="175"/>
      <c r="I79" s="175"/>
      <c r="J79" s="175"/>
      <c r="K79" s="180"/>
      <c r="L79" s="180"/>
      <c r="M79" s="239"/>
      <c r="N79" s="259"/>
      <c r="O79" s="260"/>
      <c r="P79" s="261"/>
      <c r="Q79" s="316" t="s">
        <v>45</v>
      </c>
      <c r="R79" s="140"/>
      <c r="S79" t="s">
        <v>62</v>
      </c>
    </row>
    <row r="80" spans="1:19" hidden="1">
      <c r="B80" s="159"/>
      <c r="C80" s="160" t="s">
        <v>45</v>
      </c>
      <c r="D80" s="161" t="s">
        <v>123</v>
      </c>
      <c r="E80" s="347" t="s">
        <v>75</v>
      </c>
      <c r="F80" s="76">
        <v>120</v>
      </c>
      <c r="G80" s="79">
        <v>107</v>
      </c>
      <c r="H80" s="175">
        <v>113</v>
      </c>
      <c r="I80" s="175">
        <v>123</v>
      </c>
      <c r="J80" s="175"/>
      <c r="K80" s="180"/>
      <c r="L80" s="180"/>
      <c r="M80" s="239">
        <v>87</v>
      </c>
      <c r="N80" s="259"/>
      <c r="O80" s="260"/>
      <c r="P80" s="261"/>
      <c r="Q80" s="316" t="s">
        <v>45</v>
      </c>
      <c r="R80" s="140"/>
      <c r="S80" t="s">
        <v>62</v>
      </c>
    </row>
    <row r="81" spans="1:19" hidden="1">
      <c r="B81" s="159"/>
      <c r="C81" s="160" t="s">
        <v>45</v>
      </c>
      <c r="D81" s="161" t="s">
        <v>124</v>
      </c>
      <c r="E81" s="347" t="s">
        <v>77</v>
      </c>
      <c r="F81" s="348">
        <v>20.399999999999999</v>
      </c>
      <c r="G81" s="349">
        <v>21.4</v>
      </c>
      <c r="H81" s="106">
        <v>20.399999999999999</v>
      </c>
      <c r="I81" s="106">
        <v>23.2</v>
      </c>
      <c r="J81" s="106"/>
      <c r="K81" s="350"/>
      <c r="L81" s="350"/>
      <c r="M81" s="351" t="s">
        <v>272</v>
      </c>
      <c r="N81" s="259"/>
      <c r="O81" s="260"/>
      <c r="P81" s="261"/>
      <c r="Q81" s="316" t="s">
        <v>45</v>
      </c>
      <c r="R81" s="140"/>
      <c r="S81" t="s">
        <v>62</v>
      </c>
    </row>
    <row r="82" spans="1:19" hidden="1">
      <c r="B82" s="159"/>
      <c r="C82" s="160" t="s">
        <v>125</v>
      </c>
      <c r="D82" s="161"/>
      <c r="E82" s="347" t="s">
        <v>75</v>
      </c>
      <c r="F82" s="76">
        <v>4</v>
      </c>
      <c r="G82" s="79">
        <v>3</v>
      </c>
      <c r="H82" s="175">
        <v>1</v>
      </c>
      <c r="I82" s="175">
        <v>31</v>
      </c>
      <c r="J82" s="175"/>
      <c r="K82" s="180"/>
      <c r="L82" s="180"/>
      <c r="M82" s="239">
        <v>14</v>
      </c>
      <c r="N82" s="259"/>
      <c r="O82" s="260"/>
      <c r="P82" s="261"/>
      <c r="Q82" s="316" t="s">
        <v>45</v>
      </c>
      <c r="R82" s="140"/>
      <c r="S82" t="s">
        <v>62</v>
      </c>
    </row>
    <row r="83" spans="1:19" hidden="1">
      <c r="B83" s="352"/>
      <c r="C83" s="353" t="s">
        <v>262</v>
      </c>
      <c r="D83" s="354"/>
      <c r="E83" s="347" t="s">
        <v>74</v>
      </c>
      <c r="F83" s="76">
        <v>492</v>
      </c>
      <c r="G83" s="79">
        <v>409</v>
      </c>
      <c r="H83" s="105">
        <v>468</v>
      </c>
      <c r="I83" s="175">
        <v>587</v>
      </c>
      <c r="J83" s="175"/>
      <c r="K83" s="180"/>
      <c r="L83" s="180"/>
      <c r="M83" s="239">
        <v>474</v>
      </c>
      <c r="N83" s="259"/>
      <c r="O83" s="260"/>
      <c r="P83" s="261"/>
      <c r="Q83" s="316" t="s">
        <v>45</v>
      </c>
      <c r="R83" s="140"/>
      <c r="S83" t="s">
        <v>62</v>
      </c>
    </row>
    <row r="84" spans="1:19" hidden="1">
      <c r="B84" s="159"/>
      <c r="C84" s="160" t="s">
        <v>126</v>
      </c>
      <c r="D84" s="161"/>
      <c r="E84" s="347" t="s">
        <v>45</v>
      </c>
      <c r="F84" s="76"/>
      <c r="G84" s="79"/>
      <c r="H84" s="175"/>
      <c r="I84" s="175"/>
      <c r="J84" s="175"/>
      <c r="K84" s="180"/>
      <c r="L84" s="180"/>
      <c r="M84" s="239"/>
      <c r="N84" s="259"/>
      <c r="O84" s="260"/>
      <c r="P84" s="261"/>
      <c r="Q84" s="316" t="s">
        <v>45</v>
      </c>
      <c r="R84" s="140"/>
      <c r="S84" t="s">
        <v>62</v>
      </c>
    </row>
    <row r="85" spans="1:19" hidden="1">
      <c r="B85" s="159"/>
      <c r="C85" s="160" t="s">
        <v>45</v>
      </c>
      <c r="D85" s="161" t="s">
        <v>127</v>
      </c>
      <c r="E85" s="347" t="s">
        <v>75</v>
      </c>
      <c r="F85" s="76">
        <v>7</v>
      </c>
      <c r="G85" s="79">
        <v>6</v>
      </c>
      <c r="H85" s="175">
        <v>2</v>
      </c>
      <c r="I85" s="175">
        <v>8</v>
      </c>
      <c r="J85" s="175"/>
      <c r="K85" s="180"/>
      <c r="L85" s="180"/>
      <c r="M85" s="239">
        <v>3</v>
      </c>
      <c r="N85" s="259"/>
      <c r="O85" s="260"/>
      <c r="P85" s="261"/>
      <c r="Q85" s="316" t="s">
        <v>45</v>
      </c>
      <c r="R85" s="140"/>
      <c r="S85" t="s">
        <v>62</v>
      </c>
    </row>
    <row r="86" spans="1:19" hidden="1">
      <c r="B86" s="352"/>
      <c r="C86" s="353" t="s">
        <v>263</v>
      </c>
      <c r="D86" s="354"/>
      <c r="E86" s="347" t="s">
        <v>45</v>
      </c>
      <c r="F86" s="76"/>
      <c r="G86" s="79"/>
      <c r="H86" s="175"/>
      <c r="I86" s="175"/>
      <c r="J86" s="175"/>
      <c r="K86" s="180"/>
      <c r="L86" s="180"/>
      <c r="M86" s="239"/>
      <c r="N86" s="259"/>
      <c r="O86" s="260"/>
      <c r="P86" s="261"/>
      <c r="Q86" s="316" t="s">
        <v>45</v>
      </c>
      <c r="R86" s="140"/>
      <c r="S86" t="s">
        <v>62</v>
      </c>
    </row>
    <row r="87" spans="1:19" hidden="1">
      <c r="B87" s="159"/>
      <c r="C87" s="160" t="s">
        <v>45</v>
      </c>
      <c r="D87" s="161" t="s">
        <v>128</v>
      </c>
      <c r="E87" s="347" t="s">
        <v>74</v>
      </c>
      <c r="F87" s="76">
        <v>45</v>
      </c>
      <c r="G87" s="79">
        <v>37</v>
      </c>
      <c r="H87" s="175">
        <v>41</v>
      </c>
      <c r="I87" s="175">
        <v>38</v>
      </c>
      <c r="J87" s="175"/>
      <c r="K87" s="180"/>
      <c r="L87" s="180"/>
      <c r="M87" s="239">
        <v>48</v>
      </c>
      <c r="N87" s="259"/>
      <c r="O87" s="260"/>
      <c r="P87" s="261"/>
      <c r="Q87" s="316" t="s">
        <v>45</v>
      </c>
      <c r="R87" s="140"/>
      <c r="S87" t="s">
        <v>62</v>
      </c>
    </row>
    <row r="88" spans="1:19" hidden="1">
      <c r="B88" s="159"/>
      <c r="C88" s="160" t="s">
        <v>45</v>
      </c>
      <c r="D88" s="161" t="s">
        <v>129</v>
      </c>
      <c r="E88" s="347" t="s">
        <v>74</v>
      </c>
      <c r="F88" s="76">
        <v>11</v>
      </c>
      <c r="G88" s="79">
        <v>17</v>
      </c>
      <c r="H88" s="175">
        <v>5</v>
      </c>
      <c r="I88" s="175">
        <v>10</v>
      </c>
      <c r="J88" s="175"/>
      <c r="K88" s="180"/>
      <c r="L88" s="180"/>
      <c r="M88" s="239">
        <v>8</v>
      </c>
      <c r="N88" s="259"/>
      <c r="O88" s="260"/>
      <c r="P88" s="261"/>
      <c r="Q88" s="318" t="s">
        <v>45</v>
      </c>
      <c r="R88" s="140"/>
      <c r="S88" t="s">
        <v>62</v>
      </c>
    </row>
    <row r="89" spans="1:19" hidden="1">
      <c r="B89" s="159"/>
      <c r="C89" s="160" t="s">
        <v>45</v>
      </c>
      <c r="D89" s="161" t="s">
        <v>130</v>
      </c>
      <c r="E89" s="347" t="s">
        <v>74</v>
      </c>
      <c r="F89" s="76">
        <v>31</v>
      </c>
      <c r="G89" s="79">
        <v>18</v>
      </c>
      <c r="H89" s="105">
        <v>32</v>
      </c>
      <c r="I89" s="175">
        <v>16</v>
      </c>
      <c r="J89" s="175"/>
      <c r="K89" s="180"/>
      <c r="L89" s="180"/>
      <c r="M89" s="239">
        <v>18</v>
      </c>
      <c r="N89" s="259"/>
      <c r="O89" s="260"/>
      <c r="P89" s="261"/>
      <c r="Q89" s="316"/>
      <c r="R89" s="140"/>
      <c r="S89" t="s">
        <v>62</v>
      </c>
    </row>
    <row r="90" spans="1:19" hidden="1">
      <c r="B90" s="159"/>
      <c r="C90" s="160" t="s">
        <v>45</v>
      </c>
      <c r="D90" s="161" t="s">
        <v>131</v>
      </c>
      <c r="E90" s="347" t="s">
        <v>74</v>
      </c>
      <c r="F90" s="76">
        <v>2</v>
      </c>
      <c r="G90" s="79">
        <v>1</v>
      </c>
      <c r="H90" s="175">
        <v>4</v>
      </c>
      <c r="I90" s="175">
        <v>11</v>
      </c>
      <c r="J90" s="175"/>
      <c r="K90" s="180"/>
      <c r="L90" s="180"/>
      <c r="M90" s="239">
        <v>14</v>
      </c>
      <c r="N90" s="259"/>
      <c r="O90" s="260"/>
      <c r="P90" s="261"/>
      <c r="Q90" s="316" t="s">
        <v>45</v>
      </c>
      <c r="R90" s="140"/>
      <c r="S90" t="s">
        <v>62</v>
      </c>
    </row>
    <row r="91" spans="1:19" hidden="1">
      <c r="B91" s="159"/>
      <c r="C91" s="160" t="s">
        <v>45</v>
      </c>
      <c r="D91" s="161" t="s">
        <v>132</v>
      </c>
      <c r="E91" s="347" t="s">
        <v>74</v>
      </c>
      <c r="F91" s="76">
        <v>1</v>
      </c>
      <c r="G91" s="79">
        <v>1</v>
      </c>
      <c r="H91" s="175">
        <v>4</v>
      </c>
      <c r="I91" s="175">
        <v>2</v>
      </c>
      <c r="J91" s="175"/>
      <c r="K91" s="180"/>
      <c r="L91" s="180"/>
      <c r="M91" s="239">
        <v>8</v>
      </c>
      <c r="N91" s="259"/>
      <c r="O91" s="260"/>
      <c r="P91" s="261"/>
      <c r="Q91" s="316" t="s">
        <v>45</v>
      </c>
      <c r="R91" s="140"/>
      <c r="S91" t="s">
        <v>62</v>
      </c>
    </row>
    <row r="92" spans="1:19" hidden="1">
      <c r="B92" s="159"/>
      <c r="C92" s="160"/>
      <c r="D92" s="161" t="s">
        <v>133</v>
      </c>
      <c r="E92" s="347" t="s">
        <v>77</v>
      </c>
      <c r="F92" s="355">
        <v>24.4</v>
      </c>
      <c r="G92" s="356">
        <v>45.9</v>
      </c>
      <c r="H92" s="106">
        <v>12.2</v>
      </c>
      <c r="I92" s="104">
        <v>26.3</v>
      </c>
      <c r="J92" s="104"/>
      <c r="K92" s="179"/>
      <c r="L92" s="179"/>
      <c r="M92" s="238">
        <v>16.7</v>
      </c>
      <c r="N92" s="259"/>
      <c r="O92" s="260"/>
      <c r="P92" s="261"/>
      <c r="Q92" s="316" t="s">
        <v>45</v>
      </c>
      <c r="R92" s="140"/>
      <c r="S92" t="s">
        <v>62</v>
      </c>
    </row>
    <row r="93" spans="1:19">
      <c r="A93">
        <v>4</v>
      </c>
      <c r="B93" s="334" t="s">
        <v>31</v>
      </c>
      <c r="C93" s="160"/>
      <c r="D93" s="161"/>
      <c r="E93" s="347"/>
      <c r="F93" s="355"/>
      <c r="G93" s="356"/>
      <c r="H93" s="175"/>
      <c r="I93" s="104"/>
      <c r="J93" s="104"/>
      <c r="K93" s="179"/>
      <c r="L93" s="179"/>
      <c r="M93" s="238"/>
      <c r="N93" s="259"/>
      <c r="O93" s="260"/>
      <c r="P93" s="261"/>
      <c r="Q93" s="316" t="s">
        <v>45</v>
      </c>
      <c r="R93" s="140"/>
      <c r="S93" t="s">
        <v>65</v>
      </c>
    </row>
    <row r="94" spans="1:19" hidden="1">
      <c r="A94" t="s">
        <v>45</v>
      </c>
      <c r="B94" s="334" t="s">
        <v>217</v>
      </c>
      <c r="C94" s="160"/>
      <c r="D94" s="161"/>
      <c r="E94" s="347"/>
      <c r="F94" s="357"/>
      <c r="G94" s="358"/>
      <c r="H94" s="175"/>
      <c r="I94" s="103"/>
      <c r="J94" s="103"/>
      <c r="K94" s="178"/>
      <c r="L94" s="178"/>
      <c r="M94" s="240"/>
      <c r="N94" s="259"/>
      <c r="O94" s="260"/>
      <c r="P94" s="261"/>
      <c r="Q94" s="316" t="s">
        <v>45</v>
      </c>
      <c r="R94" s="140"/>
      <c r="S94" t="s">
        <v>65</v>
      </c>
    </row>
    <row r="95" spans="1:19">
      <c r="B95" s="337"/>
      <c r="C95" s="342" t="s">
        <v>12</v>
      </c>
      <c r="D95" s="336"/>
      <c r="E95" s="169" t="s">
        <v>75</v>
      </c>
      <c r="F95" s="77">
        <v>2770</v>
      </c>
      <c r="G95" s="80">
        <v>2832</v>
      </c>
      <c r="H95" s="175">
        <v>2849</v>
      </c>
      <c r="I95" s="133">
        <v>2875</v>
      </c>
      <c r="J95" s="133">
        <v>2960</v>
      </c>
      <c r="K95" s="209">
        <v>3060</v>
      </c>
      <c r="L95" s="209">
        <v>3694</v>
      </c>
      <c r="M95" s="241">
        <v>3076</v>
      </c>
      <c r="N95" s="259">
        <f t="shared" ref="N95:N103" si="6">M95/J95</f>
        <v>1.0391891891891891</v>
      </c>
      <c r="O95" s="260" t="s">
        <v>275</v>
      </c>
      <c r="P95" s="261"/>
      <c r="Q95" s="316">
        <f t="shared" ref="Q95:Q103" si="7">M95-J95</f>
        <v>116</v>
      </c>
      <c r="R95" s="207">
        <v>2820</v>
      </c>
      <c r="S95" t="s">
        <v>63</v>
      </c>
    </row>
    <row r="96" spans="1:19">
      <c r="B96" s="337"/>
      <c r="C96" s="342" t="s">
        <v>233</v>
      </c>
      <c r="D96" s="336"/>
      <c r="E96" s="169" t="s">
        <v>75</v>
      </c>
      <c r="F96" s="77">
        <v>769</v>
      </c>
      <c r="G96" s="80">
        <v>809</v>
      </c>
      <c r="H96" s="175">
        <v>819</v>
      </c>
      <c r="I96" s="133">
        <v>878</v>
      </c>
      <c r="J96" s="133">
        <v>850</v>
      </c>
      <c r="K96" s="209">
        <v>900</v>
      </c>
      <c r="L96" s="209">
        <v>950</v>
      </c>
      <c r="M96" s="241">
        <v>912</v>
      </c>
      <c r="N96" s="259">
        <f t="shared" si="6"/>
        <v>1.0729411764705883</v>
      </c>
      <c r="O96" s="260" t="s">
        <v>275</v>
      </c>
      <c r="P96" s="261"/>
      <c r="Q96" s="316">
        <f t="shared" si="7"/>
        <v>62</v>
      </c>
      <c r="R96" s="207"/>
      <c r="S96" t="s">
        <v>63</v>
      </c>
    </row>
    <row r="97" spans="2:19">
      <c r="B97" s="337"/>
      <c r="C97" s="342" t="s">
        <v>13</v>
      </c>
      <c r="D97" s="336"/>
      <c r="E97" s="169" t="s">
        <v>75</v>
      </c>
      <c r="F97" s="77">
        <v>407</v>
      </c>
      <c r="G97" s="80">
        <v>538</v>
      </c>
      <c r="H97" s="175">
        <v>435</v>
      </c>
      <c r="I97" s="133">
        <v>519</v>
      </c>
      <c r="J97" s="133">
        <v>500</v>
      </c>
      <c r="K97" s="209">
        <v>582</v>
      </c>
      <c r="L97" s="209">
        <v>590</v>
      </c>
      <c r="M97" s="241">
        <v>649</v>
      </c>
      <c r="N97" s="259">
        <f t="shared" si="6"/>
        <v>1.298</v>
      </c>
      <c r="O97" s="448" t="s">
        <v>278</v>
      </c>
      <c r="P97" s="449"/>
      <c r="Q97" s="316">
        <f t="shared" si="7"/>
        <v>149</v>
      </c>
      <c r="R97" s="207"/>
      <c r="S97" t="s">
        <v>63</v>
      </c>
    </row>
    <row r="98" spans="2:19">
      <c r="B98" s="337"/>
      <c r="C98" s="342" t="s">
        <v>14</v>
      </c>
      <c r="D98" s="336"/>
      <c r="E98" s="169" t="s">
        <v>75</v>
      </c>
      <c r="F98" s="77">
        <v>565</v>
      </c>
      <c r="G98" s="80">
        <v>508</v>
      </c>
      <c r="H98" s="175">
        <v>559</v>
      </c>
      <c r="I98" s="133">
        <v>705</v>
      </c>
      <c r="J98" s="133">
        <v>650</v>
      </c>
      <c r="K98" s="209">
        <v>766</v>
      </c>
      <c r="L98" s="209">
        <v>770</v>
      </c>
      <c r="M98" s="241">
        <v>789</v>
      </c>
      <c r="N98" s="259">
        <f t="shared" si="6"/>
        <v>1.2138461538461538</v>
      </c>
      <c r="O98" s="448" t="s">
        <v>278</v>
      </c>
      <c r="P98" s="450"/>
      <c r="Q98" s="316">
        <f t="shared" si="7"/>
        <v>139</v>
      </c>
      <c r="R98" s="207"/>
      <c r="S98" t="s">
        <v>63</v>
      </c>
    </row>
    <row r="99" spans="2:19">
      <c r="B99" s="337"/>
      <c r="C99" s="342" t="s">
        <v>15</v>
      </c>
      <c r="D99" s="336"/>
      <c r="E99" s="169" t="s">
        <v>75</v>
      </c>
      <c r="F99" s="77">
        <v>29224</v>
      </c>
      <c r="G99" s="80">
        <v>27373</v>
      </c>
      <c r="H99" s="175">
        <v>26653</v>
      </c>
      <c r="I99" s="133">
        <v>28192</v>
      </c>
      <c r="J99" s="133">
        <v>28000</v>
      </c>
      <c r="K99" s="209">
        <v>29188</v>
      </c>
      <c r="L99" s="209">
        <v>30000</v>
      </c>
      <c r="M99" s="241">
        <v>29320</v>
      </c>
      <c r="N99" s="259">
        <f t="shared" si="6"/>
        <v>1.0471428571428572</v>
      </c>
      <c r="O99" s="448" t="s">
        <v>278</v>
      </c>
      <c r="P99" s="449"/>
      <c r="Q99" s="316">
        <f t="shared" si="7"/>
        <v>1320</v>
      </c>
      <c r="R99" s="207">
        <v>30000</v>
      </c>
      <c r="S99" t="s">
        <v>63</v>
      </c>
    </row>
    <row r="100" spans="2:19">
      <c r="B100" s="337"/>
      <c r="C100" s="342" t="s">
        <v>234</v>
      </c>
      <c r="D100" s="336"/>
      <c r="E100" s="169" t="s">
        <v>75</v>
      </c>
      <c r="F100" s="77">
        <v>2447</v>
      </c>
      <c r="G100" s="80">
        <v>4853</v>
      </c>
      <c r="H100" s="175">
        <v>6898</v>
      </c>
      <c r="I100" s="133">
        <v>8660</v>
      </c>
      <c r="J100" s="133">
        <v>8000</v>
      </c>
      <c r="K100" s="209">
        <v>10435</v>
      </c>
      <c r="L100" s="209">
        <v>10500</v>
      </c>
      <c r="M100" s="241">
        <v>10651</v>
      </c>
      <c r="N100" s="259">
        <f>M100/J100</f>
        <v>1.331375</v>
      </c>
      <c r="O100" s="448" t="s">
        <v>278</v>
      </c>
      <c r="P100" s="449"/>
      <c r="Q100" s="316">
        <f t="shared" si="7"/>
        <v>2651</v>
      </c>
      <c r="R100" s="207"/>
      <c r="S100" t="s">
        <v>63</v>
      </c>
    </row>
    <row r="101" spans="2:19">
      <c r="B101" s="337"/>
      <c r="C101" s="342" t="s">
        <v>16</v>
      </c>
      <c r="D101" s="336"/>
      <c r="E101" s="169" t="s">
        <v>76</v>
      </c>
      <c r="F101" s="359">
        <v>54.3</v>
      </c>
      <c r="G101" s="360">
        <v>47.7</v>
      </c>
      <c r="H101" s="104">
        <v>53</v>
      </c>
      <c r="I101" s="172">
        <v>53.8</v>
      </c>
      <c r="J101" s="172">
        <v>54</v>
      </c>
      <c r="K101" s="361">
        <v>48.7</v>
      </c>
      <c r="L101" s="361">
        <v>49</v>
      </c>
      <c r="M101" s="362">
        <v>48.5</v>
      </c>
      <c r="N101" s="259">
        <f t="shared" si="6"/>
        <v>0.89814814814814814</v>
      </c>
      <c r="O101" s="301" t="s">
        <v>274</v>
      </c>
      <c r="P101" s="300"/>
      <c r="Q101" s="318">
        <f t="shared" si="7"/>
        <v>-5.5</v>
      </c>
      <c r="R101" s="145">
        <v>55</v>
      </c>
      <c r="S101" t="s">
        <v>63</v>
      </c>
    </row>
    <row r="102" spans="2:19">
      <c r="B102" s="337"/>
      <c r="C102" s="342" t="s">
        <v>17</v>
      </c>
      <c r="D102" s="336"/>
      <c r="E102" s="169" t="s">
        <v>75</v>
      </c>
      <c r="F102" s="77">
        <v>114</v>
      </c>
      <c r="G102" s="80">
        <v>142</v>
      </c>
      <c r="H102" s="175">
        <v>162</v>
      </c>
      <c r="I102" s="133">
        <v>131</v>
      </c>
      <c r="J102" s="133">
        <v>150</v>
      </c>
      <c r="K102" s="209">
        <v>122</v>
      </c>
      <c r="L102" s="209">
        <v>130</v>
      </c>
      <c r="M102" s="241">
        <v>120</v>
      </c>
      <c r="N102" s="259">
        <f t="shared" si="6"/>
        <v>0.8</v>
      </c>
      <c r="O102" s="301" t="s">
        <v>274</v>
      </c>
      <c r="P102" s="300"/>
      <c r="Q102" s="316">
        <f t="shared" si="7"/>
        <v>-30</v>
      </c>
      <c r="R102" s="207"/>
      <c r="S102" t="s">
        <v>63</v>
      </c>
    </row>
    <row r="103" spans="2:19">
      <c r="B103" s="337"/>
      <c r="C103" s="342" t="s">
        <v>11</v>
      </c>
      <c r="D103" s="336"/>
      <c r="E103" s="169" t="s">
        <v>74</v>
      </c>
      <c r="F103" s="77">
        <v>8276</v>
      </c>
      <c r="G103" s="80">
        <v>8474</v>
      </c>
      <c r="H103" s="175">
        <v>8300</v>
      </c>
      <c r="I103" s="133">
        <v>8866</v>
      </c>
      <c r="J103" s="133">
        <v>8800</v>
      </c>
      <c r="K103" s="209">
        <v>9900</v>
      </c>
      <c r="L103" s="209">
        <v>11700</v>
      </c>
      <c r="M103" s="241">
        <v>9969</v>
      </c>
      <c r="N103" s="259">
        <f t="shared" si="6"/>
        <v>1.1328409090909091</v>
      </c>
      <c r="O103" s="448" t="s">
        <v>278</v>
      </c>
      <c r="P103" s="261" t="s">
        <v>275</v>
      </c>
      <c r="Q103" s="316">
        <f t="shared" si="7"/>
        <v>1169</v>
      </c>
      <c r="R103" s="207"/>
      <c r="S103" t="s">
        <v>63</v>
      </c>
    </row>
    <row r="104" spans="2:19" hidden="1">
      <c r="B104" s="345" t="s">
        <v>218</v>
      </c>
      <c r="C104" s="346"/>
      <c r="D104" s="161"/>
      <c r="E104" s="347"/>
      <c r="F104" s="357"/>
      <c r="G104" s="358"/>
      <c r="H104" s="175"/>
      <c r="I104" s="103"/>
      <c r="J104" s="103"/>
      <c r="K104" s="178"/>
      <c r="L104" s="178"/>
      <c r="M104" s="240"/>
      <c r="N104" s="259" t="s">
        <v>45</v>
      </c>
      <c r="O104" s="260"/>
      <c r="P104" s="261"/>
      <c r="Q104" s="316" t="s">
        <v>45</v>
      </c>
      <c r="R104" s="140"/>
      <c r="S104" t="s">
        <v>63</v>
      </c>
    </row>
    <row r="105" spans="2:19" hidden="1">
      <c r="B105" s="159"/>
      <c r="C105" s="160" t="s">
        <v>134</v>
      </c>
      <c r="D105" s="161"/>
      <c r="E105" s="347" t="s">
        <v>135</v>
      </c>
      <c r="F105" s="357">
        <v>53.6</v>
      </c>
      <c r="G105" s="358">
        <v>60.3</v>
      </c>
      <c r="H105" s="106">
        <v>65.400000000000006</v>
      </c>
      <c r="I105" s="103">
        <v>60.8</v>
      </c>
      <c r="J105" s="103"/>
      <c r="K105" s="178"/>
      <c r="L105" s="178"/>
      <c r="M105" s="240">
        <v>66.5</v>
      </c>
      <c r="N105" s="259" t="s">
        <v>45</v>
      </c>
      <c r="O105" s="260"/>
      <c r="P105" s="261"/>
      <c r="Q105" s="316" t="s">
        <v>45</v>
      </c>
      <c r="R105" s="140"/>
      <c r="S105" t="s">
        <v>63</v>
      </c>
    </row>
    <row r="106" spans="2:19" hidden="1">
      <c r="B106" s="159"/>
      <c r="C106" s="160" t="s">
        <v>136</v>
      </c>
      <c r="D106" s="161"/>
      <c r="E106" s="347" t="s">
        <v>75</v>
      </c>
      <c r="F106" s="357">
        <v>114</v>
      </c>
      <c r="G106" s="358">
        <v>142</v>
      </c>
      <c r="H106" s="175">
        <v>162</v>
      </c>
      <c r="I106" s="103">
        <v>131</v>
      </c>
      <c r="J106" s="103"/>
      <c r="K106" s="178"/>
      <c r="L106" s="178"/>
      <c r="M106" s="240">
        <v>120</v>
      </c>
      <c r="N106" s="259" t="s">
        <v>45</v>
      </c>
      <c r="O106" s="260"/>
      <c r="P106" s="261"/>
      <c r="Q106" s="316" t="s">
        <v>45</v>
      </c>
      <c r="R106" s="140"/>
      <c r="S106" t="s">
        <v>63</v>
      </c>
    </row>
    <row r="107" spans="2:19" hidden="1">
      <c r="B107" s="159"/>
      <c r="C107" s="160" t="s">
        <v>137</v>
      </c>
      <c r="D107" s="161"/>
      <c r="E107" s="347" t="s">
        <v>75</v>
      </c>
      <c r="F107" s="357">
        <v>13</v>
      </c>
      <c r="G107" s="358">
        <v>13</v>
      </c>
      <c r="H107" s="175">
        <v>14</v>
      </c>
      <c r="I107" s="103">
        <v>16</v>
      </c>
      <c r="J107" s="103"/>
      <c r="K107" s="178"/>
      <c r="L107" s="178"/>
      <c r="M107" s="240">
        <v>21</v>
      </c>
      <c r="N107" s="259" t="s">
        <v>45</v>
      </c>
      <c r="O107" s="260"/>
      <c r="P107" s="261"/>
      <c r="Q107" s="316" t="s">
        <v>45</v>
      </c>
      <c r="R107" s="140"/>
      <c r="S107" t="s">
        <v>63</v>
      </c>
    </row>
    <row r="108" spans="2:19" hidden="1">
      <c r="B108" s="159"/>
      <c r="C108" s="160" t="s">
        <v>138</v>
      </c>
      <c r="D108" s="161"/>
      <c r="E108" s="347" t="s">
        <v>45</v>
      </c>
      <c r="F108" s="357"/>
      <c r="G108" s="358"/>
      <c r="H108" s="175"/>
      <c r="I108" s="103"/>
      <c r="J108" s="103"/>
      <c r="K108" s="178"/>
      <c r="L108" s="178"/>
      <c r="M108" s="240"/>
      <c r="N108" s="259" t="s">
        <v>45</v>
      </c>
      <c r="O108" s="260"/>
      <c r="P108" s="261"/>
      <c r="Q108" s="316" t="s">
        <v>45</v>
      </c>
      <c r="R108" s="140"/>
      <c r="S108" t="s">
        <v>63</v>
      </c>
    </row>
    <row r="109" spans="2:19" hidden="1">
      <c r="B109" s="159"/>
      <c r="C109" s="160" t="s">
        <v>45</v>
      </c>
      <c r="D109" s="161" t="s">
        <v>139</v>
      </c>
      <c r="E109" s="347" t="s">
        <v>75</v>
      </c>
      <c r="F109" s="357">
        <v>329</v>
      </c>
      <c r="G109" s="358">
        <v>310</v>
      </c>
      <c r="H109" s="175">
        <v>279</v>
      </c>
      <c r="I109" s="103">
        <v>294</v>
      </c>
      <c r="J109" s="103"/>
      <c r="K109" s="178"/>
      <c r="L109" s="178"/>
      <c r="M109" s="240">
        <v>313</v>
      </c>
      <c r="N109" s="259" t="s">
        <v>45</v>
      </c>
      <c r="O109" s="260"/>
      <c r="P109" s="261"/>
      <c r="Q109" s="316" t="s">
        <v>45</v>
      </c>
      <c r="R109" s="140"/>
      <c r="S109" t="s">
        <v>63</v>
      </c>
    </row>
    <row r="110" spans="2:19" hidden="1">
      <c r="B110" s="159"/>
      <c r="C110" s="160" t="s">
        <v>45</v>
      </c>
      <c r="D110" s="161" t="s">
        <v>140</v>
      </c>
      <c r="E110" s="347" t="s">
        <v>75</v>
      </c>
      <c r="F110" s="357">
        <v>143</v>
      </c>
      <c r="G110" s="358">
        <v>156</v>
      </c>
      <c r="H110" s="175">
        <v>173</v>
      </c>
      <c r="I110" s="103">
        <v>181</v>
      </c>
      <c r="J110" s="103"/>
      <c r="K110" s="178"/>
      <c r="L110" s="178"/>
      <c r="M110" s="240">
        <v>192</v>
      </c>
      <c r="N110" s="259" t="s">
        <v>45</v>
      </c>
      <c r="O110" s="260"/>
      <c r="P110" s="261"/>
      <c r="Q110" s="316" t="s">
        <v>45</v>
      </c>
      <c r="R110" s="140"/>
      <c r="S110" t="s">
        <v>63</v>
      </c>
    </row>
    <row r="111" spans="2:19" hidden="1">
      <c r="B111" s="159"/>
      <c r="C111" s="160" t="s">
        <v>45</v>
      </c>
      <c r="D111" s="161" t="s">
        <v>141</v>
      </c>
      <c r="E111" s="347" t="s">
        <v>75</v>
      </c>
      <c r="F111" s="357">
        <v>71</v>
      </c>
      <c r="G111" s="358">
        <v>76</v>
      </c>
      <c r="H111" s="175">
        <v>90</v>
      </c>
      <c r="I111" s="103">
        <v>86</v>
      </c>
      <c r="J111" s="103"/>
      <c r="K111" s="178"/>
      <c r="L111" s="178"/>
      <c r="M111" s="240">
        <v>86</v>
      </c>
      <c r="N111" s="259" t="s">
        <v>45</v>
      </c>
      <c r="O111" s="260"/>
      <c r="P111" s="261"/>
      <c r="Q111" s="316" t="s">
        <v>45</v>
      </c>
      <c r="R111" s="140"/>
      <c r="S111" t="s">
        <v>63</v>
      </c>
    </row>
    <row r="112" spans="2:19" hidden="1">
      <c r="B112" s="159"/>
      <c r="C112" s="160" t="s">
        <v>45</v>
      </c>
      <c r="D112" s="161" t="s">
        <v>142</v>
      </c>
      <c r="E112" s="347" t="s">
        <v>75</v>
      </c>
      <c r="F112" s="357">
        <v>44</v>
      </c>
      <c r="G112" s="358">
        <v>36</v>
      </c>
      <c r="H112" s="175">
        <v>30</v>
      </c>
      <c r="I112" s="103">
        <v>25</v>
      </c>
      <c r="J112" s="103"/>
      <c r="K112" s="178"/>
      <c r="L112" s="178"/>
      <c r="M112" s="240">
        <v>27</v>
      </c>
      <c r="N112" s="259" t="s">
        <v>45</v>
      </c>
      <c r="O112" s="260"/>
      <c r="P112" s="261"/>
      <c r="Q112" s="316" t="s">
        <v>45</v>
      </c>
      <c r="R112" s="140"/>
      <c r="S112" t="s">
        <v>63</v>
      </c>
    </row>
    <row r="113" spans="1:19" hidden="1">
      <c r="B113" s="159"/>
      <c r="C113" s="160" t="s">
        <v>45</v>
      </c>
      <c r="D113" s="161" t="s">
        <v>143</v>
      </c>
      <c r="E113" s="347" t="s">
        <v>75</v>
      </c>
      <c r="F113" s="357">
        <v>26</v>
      </c>
      <c r="G113" s="358">
        <v>58</v>
      </c>
      <c r="H113" s="175">
        <v>60</v>
      </c>
      <c r="I113" s="103">
        <v>67</v>
      </c>
      <c r="J113" s="103"/>
      <c r="K113" s="178"/>
      <c r="L113" s="178"/>
      <c r="M113" s="240">
        <v>67</v>
      </c>
      <c r="N113" s="259" t="s">
        <v>45</v>
      </c>
      <c r="O113" s="260"/>
      <c r="P113" s="261"/>
      <c r="Q113" s="316" t="s">
        <v>45</v>
      </c>
      <c r="R113" s="140"/>
      <c r="S113" t="s">
        <v>63</v>
      </c>
    </row>
    <row r="114" spans="1:19" hidden="1">
      <c r="B114" s="159"/>
      <c r="C114" s="160"/>
      <c r="D114" s="161" t="s">
        <v>144</v>
      </c>
      <c r="E114" s="347" t="s">
        <v>75</v>
      </c>
      <c r="F114" s="357">
        <v>156</v>
      </c>
      <c r="G114" s="358">
        <v>173</v>
      </c>
      <c r="H114" s="175">
        <v>187</v>
      </c>
      <c r="I114" s="103">
        <v>225</v>
      </c>
      <c r="J114" s="103"/>
      <c r="K114" s="178"/>
      <c r="L114" s="178"/>
      <c r="M114" s="240">
        <v>227</v>
      </c>
      <c r="N114" s="259"/>
      <c r="O114" s="260"/>
      <c r="P114" s="261"/>
      <c r="Q114" s="316" t="s">
        <v>45</v>
      </c>
      <c r="R114" s="140"/>
      <c r="S114" t="s">
        <v>63</v>
      </c>
    </row>
    <row r="115" spans="1:19" hidden="1">
      <c r="B115" s="159"/>
      <c r="C115" s="160" t="s">
        <v>145</v>
      </c>
      <c r="D115" s="161"/>
      <c r="E115" s="347"/>
      <c r="F115" s="357"/>
      <c r="G115" s="358"/>
      <c r="H115" s="175"/>
      <c r="I115" s="103"/>
      <c r="J115" s="103"/>
      <c r="K115" s="178"/>
      <c r="L115" s="178"/>
      <c r="M115" s="240"/>
      <c r="N115" s="259"/>
      <c r="O115" s="260"/>
      <c r="P115" s="261"/>
      <c r="Q115" s="316" t="s">
        <v>45</v>
      </c>
      <c r="R115" s="140"/>
      <c r="S115" t="s">
        <v>63</v>
      </c>
    </row>
    <row r="116" spans="1:19" hidden="1">
      <c r="B116" s="159"/>
      <c r="C116" s="160"/>
      <c r="D116" s="161" t="s">
        <v>146</v>
      </c>
      <c r="E116" s="347" t="s">
        <v>75</v>
      </c>
      <c r="F116" s="357">
        <v>373</v>
      </c>
      <c r="G116" s="358">
        <v>421</v>
      </c>
      <c r="H116" s="175">
        <v>405</v>
      </c>
      <c r="I116" s="103">
        <v>424</v>
      </c>
      <c r="J116" s="103"/>
      <c r="K116" s="178"/>
      <c r="L116" s="178"/>
      <c r="M116" s="240">
        <v>415</v>
      </c>
      <c r="N116" s="259"/>
      <c r="O116" s="260"/>
      <c r="P116" s="261"/>
      <c r="Q116" s="318"/>
      <c r="R116" s="140"/>
      <c r="S116" t="s">
        <v>63</v>
      </c>
    </row>
    <row r="117" spans="1:19" hidden="1">
      <c r="B117" s="159"/>
      <c r="C117" s="160"/>
      <c r="D117" s="161" t="s">
        <v>147</v>
      </c>
      <c r="E117" s="347" t="s">
        <v>75</v>
      </c>
      <c r="F117" s="357">
        <v>127</v>
      </c>
      <c r="G117" s="358">
        <v>130</v>
      </c>
      <c r="H117" s="175">
        <v>133</v>
      </c>
      <c r="I117" s="103">
        <v>119</v>
      </c>
      <c r="J117" s="103"/>
      <c r="K117" s="178"/>
      <c r="L117" s="178"/>
      <c r="M117" s="240">
        <v>136</v>
      </c>
      <c r="N117" s="259"/>
      <c r="O117" s="260"/>
      <c r="P117" s="261"/>
      <c r="Q117" s="316"/>
      <c r="R117" s="140"/>
      <c r="S117" t="s">
        <v>63</v>
      </c>
    </row>
    <row r="118" spans="1:19">
      <c r="A118">
        <v>5</v>
      </c>
      <c r="B118" s="334" t="s">
        <v>32</v>
      </c>
      <c r="C118" s="160"/>
      <c r="D118" s="161"/>
      <c r="E118" s="347"/>
      <c r="F118" s="357"/>
      <c r="G118" s="358"/>
      <c r="H118" s="175"/>
      <c r="I118" s="103"/>
      <c r="J118" s="103"/>
      <c r="K118" s="178"/>
      <c r="L118" s="178"/>
      <c r="M118" s="240"/>
      <c r="N118" s="259"/>
      <c r="O118" s="260"/>
      <c r="P118" s="261"/>
      <c r="Q118" s="316"/>
      <c r="R118" s="140"/>
      <c r="S118" t="s">
        <v>64</v>
      </c>
    </row>
    <row r="119" spans="1:19">
      <c r="A119" t="s">
        <v>45</v>
      </c>
      <c r="B119" s="334" t="s">
        <v>217</v>
      </c>
      <c r="C119" s="335"/>
      <c r="D119" s="336"/>
      <c r="E119" s="169"/>
      <c r="F119" s="77"/>
      <c r="G119" s="80"/>
      <c r="H119" s="104"/>
      <c r="I119" s="133"/>
      <c r="J119" s="133"/>
      <c r="K119" s="209"/>
      <c r="L119" s="209"/>
      <c r="M119" s="241"/>
      <c r="N119" s="259"/>
      <c r="O119" s="260"/>
      <c r="P119" s="261"/>
      <c r="Q119" s="316"/>
      <c r="R119" s="207"/>
      <c r="S119" t="s">
        <v>64</v>
      </c>
    </row>
    <row r="120" spans="1:19">
      <c r="B120" s="337"/>
      <c r="C120" s="342" t="s">
        <v>18</v>
      </c>
      <c r="D120" s="336"/>
      <c r="E120" s="169" t="s">
        <v>77</v>
      </c>
      <c r="F120" s="359">
        <v>17.899999999999999</v>
      </c>
      <c r="G120" s="363">
        <v>22</v>
      </c>
      <c r="H120" s="106">
        <v>23.5</v>
      </c>
      <c r="I120" s="172">
        <v>20.6</v>
      </c>
      <c r="J120" s="172">
        <v>20</v>
      </c>
      <c r="K120" s="364"/>
      <c r="L120" s="361">
        <v>20</v>
      </c>
      <c r="M120" s="365" t="s">
        <v>280</v>
      </c>
      <c r="N120" s="311" t="s">
        <v>280</v>
      </c>
      <c r="O120" s="260" t="s">
        <v>280</v>
      </c>
      <c r="P120" s="261"/>
      <c r="Q120" s="441" t="s">
        <v>280</v>
      </c>
      <c r="R120" s="145">
        <v>20</v>
      </c>
      <c r="S120" t="s">
        <v>64</v>
      </c>
    </row>
    <row r="121" spans="1:19">
      <c r="B121" s="337"/>
      <c r="C121" s="342" t="s">
        <v>19</v>
      </c>
      <c r="D121" s="336"/>
      <c r="E121" s="169" t="s">
        <v>75</v>
      </c>
      <c r="F121" s="77">
        <v>87</v>
      </c>
      <c r="G121" s="80">
        <v>130</v>
      </c>
      <c r="H121" s="175">
        <v>124</v>
      </c>
      <c r="I121" s="133">
        <v>106</v>
      </c>
      <c r="J121" s="133">
        <v>120</v>
      </c>
      <c r="K121" s="209">
        <v>114</v>
      </c>
      <c r="L121" s="209">
        <v>120</v>
      </c>
      <c r="M121" s="241">
        <v>129</v>
      </c>
      <c r="N121" s="261">
        <f t="shared" ref="N121:N123" si="8">M121/J121</f>
        <v>1.075</v>
      </c>
      <c r="O121" s="260" t="s">
        <v>275</v>
      </c>
      <c r="P121" s="319"/>
      <c r="Q121" s="316">
        <f>M121-J121</f>
        <v>9</v>
      </c>
      <c r="R121" s="207">
        <v>110</v>
      </c>
      <c r="S121" t="s">
        <v>64</v>
      </c>
    </row>
    <row r="122" spans="1:19">
      <c r="B122" s="337"/>
      <c r="C122" s="342" t="s">
        <v>21</v>
      </c>
      <c r="D122" s="336"/>
      <c r="E122" s="169" t="s">
        <v>75</v>
      </c>
      <c r="F122" s="77">
        <v>92</v>
      </c>
      <c r="G122" s="80">
        <v>144</v>
      </c>
      <c r="H122" s="175">
        <v>141</v>
      </c>
      <c r="I122" s="133">
        <v>189</v>
      </c>
      <c r="J122" s="133">
        <v>150</v>
      </c>
      <c r="K122" s="209">
        <v>186</v>
      </c>
      <c r="L122" s="209">
        <v>160</v>
      </c>
      <c r="M122" s="241">
        <v>188</v>
      </c>
      <c r="N122" s="259">
        <f t="shared" si="8"/>
        <v>1.2533333333333334</v>
      </c>
      <c r="O122" s="448" t="s">
        <v>278</v>
      </c>
      <c r="P122" s="449"/>
      <c r="Q122" s="316">
        <f>M122-J122</f>
        <v>38</v>
      </c>
      <c r="R122" s="207"/>
      <c r="S122" t="s">
        <v>64</v>
      </c>
    </row>
    <row r="123" spans="1:19">
      <c r="B123" s="337"/>
      <c r="C123" s="342" t="s">
        <v>20</v>
      </c>
      <c r="D123" s="336"/>
      <c r="E123" s="169" t="s">
        <v>74</v>
      </c>
      <c r="F123" s="77">
        <v>767</v>
      </c>
      <c r="G123" s="80">
        <v>840</v>
      </c>
      <c r="H123" s="175">
        <v>969</v>
      </c>
      <c r="I123" s="133">
        <v>973</v>
      </c>
      <c r="J123" s="133">
        <v>930</v>
      </c>
      <c r="K123" s="209">
        <v>999</v>
      </c>
      <c r="L123" s="209">
        <v>930</v>
      </c>
      <c r="M123" s="241">
        <v>1039</v>
      </c>
      <c r="N123" s="259">
        <f t="shared" si="8"/>
        <v>1.1172043010752688</v>
      </c>
      <c r="O123" s="448" t="s">
        <v>278</v>
      </c>
      <c r="P123" s="261" t="s">
        <v>275</v>
      </c>
      <c r="Q123" s="316">
        <f>M123-J123</f>
        <v>109</v>
      </c>
      <c r="R123" s="207"/>
      <c r="S123" t="s">
        <v>64</v>
      </c>
    </row>
    <row r="124" spans="1:19" hidden="1">
      <c r="B124" s="345" t="s">
        <v>218</v>
      </c>
      <c r="C124" s="346"/>
      <c r="D124" s="161"/>
      <c r="E124" s="347"/>
      <c r="F124" s="357"/>
      <c r="G124" s="358"/>
      <c r="H124" s="175"/>
      <c r="I124" s="103"/>
      <c r="J124" s="103"/>
      <c r="K124" s="178"/>
      <c r="L124" s="178"/>
      <c r="M124" s="240"/>
      <c r="N124" s="259"/>
      <c r="O124" s="260"/>
      <c r="P124" s="261"/>
      <c r="Q124" s="316" t="s">
        <v>45</v>
      </c>
      <c r="R124" s="140"/>
      <c r="S124" s="150" t="s">
        <v>64</v>
      </c>
    </row>
    <row r="125" spans="1:19" hidden="1">
      <c r="B125" s="159"/>
      <c r="C125" s="160" t="s">
        <v>148</v>
      </c>
      <c r="D125" s="161"/>
      <c r="E125" s="347" t="s">
        <v>78</v>
      </c>
      <c r="F125" s="76">
        <v>0</v>
      </c>
      <c r="G125" s="79">
        <v>18</v>
      </c>
      <c r="H125" s="105">
        <v>34</v>
      </c>
      <c r="I125" s="175">
        <v>44</v>
      </c>
      <c r="J125" s="175"/>
      <c r="K125" s="180"/>
      <c r="L125" s="180"/>
      <c r="M125" s="239">
        <v>44</v>
      </c>
      <c r="N125" s="259"/>
      <c r="O125" s="260"/>
      <c r="P125" s="261"/>
      <c r="Q125" s="316" t="s">
        <v>45</v>
      </c>
      <c r="R125" s="140"/>
      <c r="S125" s="150" t="s">
        <v>64</v>
      </c>
    </row>
    <row r="126" spans="1:19" hidden="1">
      <c r="B126" s="159"/>
      <c r="C126" s="160" t="s">
        <v>149</v>
      </c>
      <c r="D126" s="161"/>
      <c r="E126" s="347" t="s">
        <v>78</v>
      </c>
      <c r="F126" s="76">
        <v>0</v>
      </c>
      <c r="G126" s="79">
        <v>2</v>
      </c>
      <c r="H126" s="175">
        <v>4</v>
      </c>
      <c r="I126" s="175">
        <v>2</v>
      </c>
      <c r="J126" s="175"/>
      <c r="K126" s="180"/>
      <c r="L126" s="180"/>
      <c r="M126" s="239">
        <v>2</v>
      </c>
      <c r="N126" s="259"/>
      <c r="O126" s="260"/>
      <c r="P126" s="261"/>
      <c r="Q126" s="316" t="s">
        <v>45</v>
      </c>
      <c r="R126" s="140"/>
      <c r="S126" s="150" t="s">
        <v>64</v>
      </c>
    </row>
    <row r="127" spans="1:19" hidden="1">
      <c r="B127" s="159"/>
      <c r="C127" s="160" t="s">
        <v>150</v>
      </c>
      <c r="D127" s="161"/>
      <c r="E127" s="347" t="s">
        <v>78</v>
      </c>
      <c r="F127" s="76">
        <v>79</v>
      </c>
      <c r="G127" s="79">
        <v>98</v>
      </c>
      <c r="H127" s="175">
        <v>95</v>
      </c>
      <c r="I127" s="175">
        <v>111</v>
      </c>
      <c r="J127" s="175"/>
      <c r="K127" s="180"/>
      <c r="L127" s="180"/>
      <c r="M127" s="239">
        <v>109</v>
      </c>
      <c r="N127" s="259"/>
      <c r="O127" s="260"/>
      <c r="P127" s="261"/>
      <c r="Q127" s="316" t="s">
        <v>45</v>
      </c>
      <c r="R127" s="140"/>
      <c r="S127" s="150" t="s">
        <v>64</v>
      </c>
    </row>
    <row r="128" spans="1:19" hidden="1">
      <c r="B128" s="159"/>
      <c r="C128" s="160" t="s">
        <v>151</v>
      </c>
      <c r="D128" s="161"/>
      <c r="E128" s="347" t="s">
        <v>78</v>
      </c>
      <c r="F128" s="76">
        <v>36</v>
      </c>
      <c r="G128" s="79">
        <v>29</v>
      </c>
      <c r="H128" s="175">
        <v>38</v>
      </c>
      <c r="I128" s="175">
        <v>30</v>
      </c>
      <c r="J128" s="175"/>
      <c r="K128" s="180"/>
      <c r="L128" s="180"/>
      <c r="M128" s="239">
        <v>22</v>
      </c>
      <c r="N128" s="259"/>
      <c r="O128" s="260"/>
      <c r="P128" s="261"/>
      <c r="Q128" s="316" t="s">
        <v>45</v>
      </c>
      <c r="R128" s="140"/>
      <c r="S128" s="150" t="s">
        <v>64</v>
      </c>
    </row>
    <row r="129" spans="1:19" hidden="1">
      <c r="B129" s="159"/>
      <c r="C129" s="160" t="s">
        <v>152</v>
      </c>
      <c r="D129" s="161"/>
      <c r="E129" s="347" t="s">
        <v>74</v>
      </c>
      <c r="F129" s="76">
        <v>53</v>
      </c>
      <c r="G129" s="79">
        <v>104</v>
      </c>
      <c r="H129" s="175">
        <v>95</v>
      </c>
      <c r="I129" s="175">
        <v>89</v>
      </c>
      <c r="J129" s="175"/>
      <c r="K129" s="180"/>
      <c r="L129" s="180"/>
      <c r="M129" s="239">
        <v>66</v>
      </c>
      <c r="N129" s="259"/>
      <c r="O129" s="260"/>
      <c r="P129" s="261"/>
      <c r="Q129" s="316" t="s">
        <v>45</v>
      </c>
      <c r="R129" s="140"/>
      <c r="S129" s="150" t="s">
        <v>64</v>
      </c>
    </row>
    <row r="130" spans="1:19" hidden="1">
      <c r="B130" s="159"/>
      <c r="C130" s="160" t="s">
        <v>153</v>
      </c>
      <c r="D130" s="161"/>
      <c r="E130" s="347" t="s">
        <v>75</v>
      </c>
      <c r="F130" s="76">
        <v>108</v>
      </c>
      <c r="G130" s="79">
        <v>137</v>
      </c>
      <c r="H130" s="175">
        <v>126</v>
      </c>
      <c r="I130" s="175">
        <v>99</v>
      </c>
      <c r="J130" s="175"/>
      <c r="K130" s="180"/>
      <c r="L130" s="180"/>
      <c r="M130" s="239">
        <v>131</v>
      </c>
      <c r="N130" s="259"/>
      <c r="O130" s="260"/>
      <c r="P130" s="261"/>
      <c r="Q130" s="316" t="s">
        <v>45</v>
      </c>
      <c r="R130" s="140"/>
      <c r="S130" s="150" t="s">
        <v>64</v>
      </c>
    </row>
    <row r="131" spans="1:19" hidden="1">
      <c r="B131" s="159"/>
      <c r="C131" s="160" t="s">
        <v>154</v>
      </c>
      <c r="D131" s="161"/>
      <c r="E131" s="347" t="s">
        <v>75</v>
      </c>
      <c r="F131" s="76">
        <v>41</v>
      </c>
      <c r="G131" s="79">
        <v>48</v>
      </c>
      <c r="H131" s="175">
        <v>49</v>
      </c>
      <c r="I131" s="175">
        <v>47</v>
      </c>
      <c r="J131" s="175"/>
      <c r="K131" s="180"/>
      <c r="L131" s="180"/>
      <c r="M131" s="239">
        <v>41</v>
      </c>
      <c r="N131" s="259"/>
      <c r="O131" s="260"/>
      <c r="P131" s="261"/>
      <c r="Q131" s="316" t="s">
        <v>45</v>
      </c>
      <c r="R131" s="140"/>
      <c r="S131" s="150" t="s">
        <v>64</v>
      </c>
    </row>
    <row r="132" spans="1:19" hidden="1">
      <c r="B132" s="159"/>
      <c r="C132" s="160" t="s">
        <v>155</v>
      </c>
      <c r="D132" s="161"/>
      <c r="E132" s="347" t="s">
        <v>75</v>
      </c>
      <c r="F132" s="76">
        <v>583</v>
      </c>
      <c r="G132" s="79">
        <v>711</v>
      </c>
      <c r="H132" s="175">
        <v>721</v>
      </c>
      <c r="I132" s="175">
        <v>710</v>
      </c>
      <c r="J132" s="175"/>
      <c r="K132" s="180"/>
      <c r="L132" s="180"/>
      <c r="M132" s="239">
        <v>780</v>
      </c>
      <c r="N132" s="259"/>
      <c r="O132" s="260"/>
      <c r="P132" s="261"/>
      <c r="Q132" s="316" t="s">
        <v>45</v>
      </c>
      <c r="R132" s="140"/>
      <c r="S132" s="150" t="s">
        <v>64</v>
      </c>
    </row>
    <row r="133" spans="1:19" hidden="1">
      <c r="B133" s="159"/>
      <c r="C133" s="160" t="s">
        <v>156</v>
      </c>
      <c r="D133" s="161"/>
      <c r="E133" s="347" t="s">
        <v>75</v>
      </c>
      <c r="F133" s="76">
        <v>277</v>
      </c>
      <c r="G133" s="79">
        <v>268</v>
      </c>
      <c r="H133" s="175">
        <v>226</v>
      </c>
      <c r="I133" s="175">
        <v>275</v>
      </c>
      <c r="J133" s="175"/>
      <c r="K133" s="180"/>
      <c r="L133" s="180"/>
      <c r="M133" s="239">
        <v>241</v>
      </c>
      <c r="N133" s="259"/>
      <c r="O133" s="260"/>
      <c r="P133" s="261"/>
      <c r="Q133" s="316" t="s">
        <v>45</v>
      </c>
      <c r="R133" s="140"/>
      <c r="S133" s="150" t="s">
        <v>64</v>
      </c>
    </row>
    <row r="134" spans="1:19" hidden="1">
      <c r="A134" s="45"/>
      <c r="B134" s="159"/>
      <c r="C134" s="160" t="s">
        <v>157</v>
      </c>
      <c r="D134" s="161"/>
      <c r="E134" s="347"/>
      <c r="F134" s="76"/>
      <c r="G134" s="79"/>
      <c r="H134" s="175"/>
      <c r="I134" s="175"/>
      <c r="J134" s="175"/>
      <c r="K134" s="180"/>
      <c r="L134" s="180"/>
      <c r="M134" s="239"/>
      <c r="N134" s="259"/>
      <c r="O134" s="260"/>
      <c r="P134" s="261"/>
      <c r="Q134" s="316" t="s">
        <v>45</v>
      </c>
      <c r="R134" s="140"/>
      <c r="S134" s="150" t="s">
        <v>64</v>
      </c>
    </row>
    <row r="135" spans="1:19" hidden="1">
      <c r="A135" s="45"/>
      <c r="B135" s="159"/>
      <c r="C135" s="160"/>
      <c r="D135" s="161" t="s">
        <v>158</v>
      </c>
      <c r="E135" s="347" t="s">
        <v>75</v>
      </c>
      <c r="F135" s="76">
        <v>3310</v>
      </c>
      <c r="G135" s="366" t="s">
        <v>229</v>
      </c>
      <c r="H135" s="107" t="s">
        <v>229</v>
      </c>
      <c r="I135" s="107" t="s">
        <v>229</v>
      </c>
      <c r="J135" s="175"/>
      <c r="K135" s="180"/>
      <c r="L135" s="180"/>
      <c r="M135" s="239"/>
      <c r="N135" s="259"/>
      <c r="O135" s="260"/>
      <c r="P135" s="261"/>
      <c r="Q135" s="316" t="s">
        <v>45</v>
      </c>
      <c r="R135" s="140"/>
      <c r="S135" s="150" t="s">
        <v>64</v>
      </c>
    </row>
    <row r="136" spans="1:19" hidden="1">
      <c r="A136" s="45"/>
      <c r="B136" s="159"/>
      <c r="C136" s="160"/>
      <c r="D136" s="161" t="s">
        <v>159</v>
      </c>
      <c r="E136" s="347" t="s">
        <v>75</v>
      </c>
      <c r="F136" s="76">
        <v>229</v>
      </c>
      <c r="G136" s="366" t="s">
        <v>229</v>
      </c>
      <c r="H136" s="107" t="s">
        <v>229</v>
      </c>
      <c r="I136" s="107" t="s">
        <v>242</v>
      </c>
      <c r="J136" s="107"/>
      <c r="K136" s="367"/>
      <c r="L136" s="367"/>
      <c r="M136" s="368" t="s">
        <v>242</v>
      </c>
      <c r="N136" s="259"/>
      <c r="O136" s="260"/>
      <c r="P136" s="261"/>
      <c r="Q136" s="316" t="s">
        <v>45</v>
      </c>
      <c r="R136" s="140"/>
      <c r="S136" s="150" t="s">
        <v>64</v>
      </c>
    </row>
    <row r="137" spans="1:19" hidden="1">
      <c r="A137" s="45"/>
      <c r="B137" s="159"/>
      <c r="C137" s="160" t="s">
        <v>160</v>
      </c>
      <c r="D137" s="161"/>
      <c r="E137" s="347" t="s">
        <v>75</v>
      </c>
      <c r="F137" s="76">
        <v>164</v>
      </c>
      <c r="G137" s="79">
        <v>162</v>
      </c>
      <c r="H137" s="105">
        <v>145</v>
      </c>
      <c r="I137" s="175">
        <v>134</v>
      </c>
      <c r="J137" s="175"/>
      <c r="K137" s="180"/>
      <c r="L137" s="180"/>
      <c r="M137" s="239">
        <v>134</v>
      </c>
      <c r="N137" s="259"/>
      <c r="O137" s="260"/>
      <c r="P137" s="261"/>
      <c r="Q137" s="316" t="s">
        <v>45</v>
      </c>
      <c r="R137" s="140"/>
      <c r="S137" s="150" t="s">
        <v>64</v>
      </c>
    </row>
    <row r="138" spans="1:19" hidden="1">
      <c r="B138" s="159"/>
      <c r="C138" s="160" t="s">
        <v>161</v>
      </c>
      <c r="D138" s="161"/>
      <c r="E138" s="347" t="s">
        <v>75</v>
      </c>
      <c r="F138" s="76">
        <v>243</v>
      </c>
      <c r="G138" s="79">
        <v>268</v>
      </c>
      <c r="H138" s="175">
        <v>226</v>
      </c>
      <c r="I138" s="175">
        <v>275</v>
      </c>
      <c r="J138" s="175"/>
      <c r="K138" s="180"/>
      <c r="L138" s="180"/>
      <c r="M138" s="239">
        <v>241</v>
      </c>
      <c r="N138" s="259"/>
      <c r="O138" s="260"/>
      <c r="P138" s="261"/>
      <c r="Q138" s="316" t="s">
        <v>45</v>
      </c>
      <c r="R138" s="140"/>
      <c r="S138" s="150" t="s">
        <v>64</v>
      </c>
    </row>
    <row r="139" spans="1:19" hidden="1">
      <c r="B139" s="159"/>
      <c r="C139" s="160" t="s">
        <v>162</v>
      </c>
      <c r="D139" s="161"/>
      <c r="E139" s="347" t="s">
        <v>75</v>
      </c>
      <c r="F139" s="76">
        <v>8717</v>
      </c>
      <c r="G139" s="79">
        <v>7566</v>
      </c>
      <c r="H139" s="175">
        <v>6774</v>
      </c>
      <c r="I139" s="175">
        <v>6360</v>
      </c>
      <c r="J139" s="175"/>
      <c r="K139" s="180"/>
      <c r="L139" s="180"/>
      <c r="M139" s="239">
        <v>5170</v>
      </c>
      <c r="N139" s="259"/>
      <c r="O139" s="260"/>
      <c r="P139" s="261"/>
      <c r="Q139" s="316" t="s">
        <v>45</v>
      </c>
      <c r="R139" s="140"/>
      <c r="S139" s="150" t="s">
        <v>64</v>
      </c>
    </row>
    <row r="140" spans="1:19" hidden="1">
      <c r="B140" s="159"/>
      <c r="C140" s="160"/>
      <c r="D140" s="161"/>
      <c r="E140" s="347"/>
      <c r="F140" s="357"/>
      <c r="G140" s="358"/>
      <c r="H140" s="175"/>
      <c r="I140" s="103"/>
      <c r="J140" s="103"/>
      <c r="K140" s="178"/>
      <c r="L140" s="178"/>
      <c r="M140" s="240"/>
      <c r="N140" s="259"/>
      <c r="O140" s="260"/>
      <c r="P140" s="261"/>
      <c r="Q140" s="316" t="s">
        <v>45</v>
      </c>
      <c r="R140" s="140"/>
      <c r="S140" s="150" t="s">
        <v>64</v>
      </c>
    </row>
    <row r="141" spans="1:19" hidden="1">
      <c r="A141">
        <v>7</v>
      </c>
      <c r="B141" s="369" t="s">
        <v>184</v>
      </c>
      <c r="C141" s="370"/>
      <c r="D141" s="371"/>
      <c r="E141" s="347"/>
      <c r="F141" s="372"/>
      <c r="G141" s="373"/>
      <c r="H141" s="175"/>
      <c r="I141" s="340"/>
      <c r="J141" s="340"/>
      <c r="K141" s="208"/>
      <c r="L141" s="208"/>
      <c r="M141" s="236"/>
      <c r="N141" s="259"/>
      <c r="O141" s="260"/>
      <c r="P141" s="261"/>
      <c r="Q141" s="316" t="s">
        <v>45</v>
      </c>
      <c r="R141" s="143"/>
      <c r="S141" t="s">
        <v>68</v>
      </c>
    </row>
    <row r="142" spans="1:19" hidden="1">
      <c r="B142" s="369"/>
      <c r="C142" s="370" t="s">
        <v>165</v>
      </c>
      <c r="D142" s="371"/>
      <c r="E142" s="347" t="s">
        <v>75</v>
      </c>
      <c r="F142" s="372">
        <v>43</v>
      </c>
      <c r="G142" s="373">
        <v>76</v>
      </c>
      <c r="H142" s="175">
        <v>47</v>
      </c>
      <c r="I142" s="340">
        <v>67</v>
      </c>
      <c r="J142" s="340"/>
      <c r="K142" s="208"/>
      <c r="L142" s="208"/>
      <c r="M142" s="236">
        <v>60</v>
      </c>
      <c r="N142" s="259"/>
      <c r="O142" s="260"/>
      <c r="P142" s="261"/>
      <c r="Q142" s="316" t="s">
        <v>45</v>
      </c>
      <c r="R142" s="154"/>
      <c r="S142" t="s">
        <v>60</v>
      </c>
    </row>
    <row r="143" spans="1:19" hidden="1">
      <c r="B143" s="369"/>
      <c r="C143" s="370" t="s">
        <v>174</v>
      </c>
      <c r="D143" s="371"/>
      <c r="E143" s="347" t="s">
        <v>75</v>
      </c>
      <c r="F143" s="372">
        <v>10</v>
      </c>
      <c r="G143" s="373">
        <v>5</v>
      </c>
      <c r="H143" s="105">
        <v>4</v>
      </c>
      <c r="I143" s="340">
        <v>2</v>
      </c>
      <c r="J143" s="340"/>
      <c r="K143" s="208"/>
      <c r="L143" s="208"/>
      <c r="M143" s="236">
        <v>2</v>
      </c>
      <c r="N143" s="259"/>
      <c r="O143" s="260"/>
      <c r="P143" s="261"/>
      <c r="Q143" s="316" t="s">
        <v>45</v>
      </c>
      <c r="R143" s="154"/>
      <c r="S143" t="s">
        <v>61</v>
      </c>
    </row>
    <row r="144" spans="1:19" hidden="1">
      <c r="B144" s="369"/>
      <c r="C144" s="370" t="s">
        <v>169</v>
      </c>
      <c r="D144" s="371"/>
      <c r="E144" s="347" t="s">
        <v>75</v>
      </c>
      <c r="F144" s="372">
        <v>5</v>
      </c>
      <c r="G144" s="373">
        <v>7</v>
      </c>
      <c r="H144" s="175">
        <v>6</v>
      </c>
      <c r="I144" s="340">
        <v>7</v>
      </c>
      <c r="J144" s="340"/>
      <c r="K144" s="208"/>
      <c r="L144" s="208"/>
      <c r="M144" s="236">
        <v>7</v>
      </c>
      <c r="N144" s="259"/>
      <c r="O144" s="260"/>
      <c r="P144" s="261"/>
      <c r="Q144" s="316" t="s">
        <v>45</v>
      </c>
      <c r="R144" s="154"/>
      <c r="S144" t="s">
        <v>62</v>
      </c>
    </row>
    <row r="145" spans="1:19" hidden="1">
      <c r="B145" s="369"/>
      <c r="C145" s="370" t="s">
        <v>31</v>
      </c>
      <c r="D145" s="371"/>
      <c r="E145" s="347" t="s">
        <v>75</v>
      </c>
      <c r="F145" s="372">
        <v>47</v>
      </c>
      <c r="G145" s="373">
        <v>107</v>
      </c>
      <c r="H145" s="175">
        <v>148</v>
      </c>
      <c r="I145" s="340">
        <v>185</v>
      </c>
      <c r="J145" s="340"/>
      <c r="K145" s="208"/>
      <c r="L145" s="208"/>
      <c r="M145" s="236">
        <v>229</v>
      </c>
      <c r="N145" s="259"/>
      <c r="O145" s="260"/>
      <c r="P145" s="261"/>
      <c r="Q145" s="316" t="s">
        <v>45</v>
      </c>
      <c r="R145" s="154"/>
      <c r="S145" t="s">
        <v>65</v>
      </c>
    </row>
    <row r="146" spans="1:19" hidden="1">
      <c r="B146" s="369"/>
      <c r="C146" s="370" t="s">
        <v>170</v>
      </c>
      <c r="D146" s="371"/>
      <c r="E146" s="347" t="s">
        <v>75</v>
      </c>
      <c r="F146" s="372">
        <v>25</v>
      </c>
      <c r="G146" s="373">
        <v>62</v>
      </c>
      <c r="H146" s="175">
        <v>58</v>
      </c>
      <c r="I146" s="340">
        <v>51</v>
      </c>
      <c r="J146" s="340"/>
      <c r="K146" s="208"/>
      <c r="L146" s="208"/>
      <c r="M146" s="236">
        <v>62</v>
      </c>
      <c r="N146" s="259"/>
      <c r="O146" s="260"/>
      <c r="P146" s="261"/>
      <c r="Q146" s="316" t="s">
        <v>45</v>
      </c>
      <c r="R146" s="154"/>
      <c r="S146" t="s">
        <v>64</v>
      </c>
    </row>
    <row r="147" spans="1:19" hidden="1">
      <c r="B147" s="369"/>
      <c r="C147" s="370" t="s">
        <v>225</v>
      </c>
      <c r="D147" s="371"/>
      <c r="E147" s="347" t="s">
        <v>75</v>
      </c>
      <c r="F147" s="372">
        <f>SUM(F142:F146)</f>
        <v>130</v>
      </c>
      <c r="G147" s="373">
        <v>257</v>
      </c>
      <c r="H147" s="175">
        <f>SUM(H142:H146)</f>
        <v>263</v>
      </c>
      <c r="I147" s="103">
        <f>SUM(I142:I146)</f>
        <v>312</v>
      </c>
      <c r="J147" s="103"/>
      <c r="K147" s="178"/>
      <c r="L147" s="178"/>
      <c r="M147" s="236">
        <f>SUM(M142:M146)</f>
        <v>360</v>
      </c>
      <c r="N147" s="259"/>
      <c r="O147" s="260"/>
      <c r="P147" s="261"/>
      <c r="Q147" s="316" t="s">
        <v>45</v>
      </c>
      <c r="R147" s="143"/>
      <c r="S147" t="s">
        <v>68</v>
      </c>
    </row>
    <row r="148" spans="1:19" hidden="1">
      <c r="A148">
        <v>8</v>
      </c>
      <c r="B148" s="369" t="s">
        <v>185</v>
      </c>
      <c r="C148" s="370"/>
      <c r="D148" s="371"/>
      <c r="E148" s="347"/>
      <c r="F148" s="357"/>
      <c r="G148" s="358"/>
      <c r="H148" s="175"/>
      <c r="I148" s="103"/>
      <c r="J148" s="103"/>
      <c r="K148" s="178"/>
      <c r="L148" s="178"/>
      <c r="M148" s="240"/>
      <c r="N148" s="259"/>
      <c r="O148" s="260"/>
      <c r="P148" s="261"/>
      <c r="Q148" s="316" t="s">
        <v>45</v>
      </c>
      <c r="R148" s="143"/>
      <c r="S148" t="s">
        <v>68</v>
      </c>
    </row>
    <row r="149" spans="1:19" hidden="1">
      <c r="B149" s="369"/>
      <c r="C149" s="370" t="s">
        <v>165</v>
      </c>
      <c r="D149" s="371"/>
      <c r="E149" s="347"/>
      <c r="F149" s="357"/>
      <c r="G149" s="358"/>
      <c r="H149" s="104"/>
      <c r="I149" s="103"/>
      <c r="J149" s="103"/>
      <c r="K149" s="178"/>
      <c r="L149" s="178"/>
      <c r="M149" s="240"/>
      <c r="N149" s="259"/>
      <c r="O149" s="260"/>
      <c r="P149" s="261"/>
      <c r="Q149" s="316" t="s">
        <v>45</v>
      </c>
      <c r="R149" s="143"/>
      <c r="S149" t="s">
        <v>60</v>
      </c>
    </row>
    <row r="150" spans="1:19" hidden="1">
      <c r="B150" s="369"/>
      <c r="C150" s="370"/>
      <c r="D150" s="371" t="s">
        <v>186</v>
      </c>
      <c r="E150" s="347" t="s">
        <v>75</v>
      </c>
      <c r="F150" s="76">
        <v>45</v>
      </c>
      <c r="G150" s="79">
        <v>52</v>
      </c>
      <c r="H150" s="175">
        <v>47</v>
      </c>
      <c r="I150" s="175">
        <v>53</v>
      </c>
      <c r="J150" s="175"/>
      <c r="K150" s="180"/>
      <c r="L150" s="180"/>
      <c r="M150" s="239">
        <v>55</v>
      </c>
      <c r="N150" s="259"/>
      <c r="O150" s="260"/>
      <c r="P150" s="261"/>
      <c r="Q150" s="316" t="s">
        <v>45</v>
      </c>
      <c r="R150" s="154"/>
      <c r="S150" t="s">
        <v>60</v>
      </c>
    </row>
    <row r="151" spans="1:19" hidden="1">
      <c r="B151" s="369"/>
      <c r="C151" s="370"/>
      <c r="D151" s="371" t="s">
        <v>187</v>
      </c>
      <c r="E151" s="347" t="s">
        <v>78</v>
      </c>
      <c r="F151" s="76">
        <v>386</v>
      </c>
      <c r="G151" s="79">
        <v>361</v>
      </c>
      <c r="H151" s="175">
        <v>341</v>
      </c>
      <c r="I151" s="175">
        <v>395</v>
      </c>
      <c r="J151" s="175"/>
      <c r="K151" s="180"/>
      <c r="L151" s="180"/>
      <c r="M151" s="239">
        <v>378</v>
      </c>
      <c r="N151" s="259"/>
      <c r="O151" s="260"/>
      <c r="P151" s="261"/>
      <c r="Q151" s="316" t="s">
        <v>45</v>
      </c>
      <c r="R151" s="154"/>
      <c r="S151" t="s">
        <v>60</v>
      </c>
    </row>
    <row r="152" spans="1:19" hidden="1">
      <c r="B152" s="369"/>
      <c r="C152" s="370"/>
      <c r="D152" s="371" t="s">
        <v>188</v>
      </c>
      <c r="E152" s="347" t="s">
        <v>75</v>
      </c>
      <c r="F152" s="76">
        <v>63</v>
      </c>
      <c r="G152" s="79">
        <v>258</v>
      </c>
      <c r="H152" s="175">
        <v>227</v>
      </c>
      <c r="I152" s="175">
        <v>164</v>
      </c>
      <c r="J152" s="175"/>
      <c r="K152" s="180"/>
      <c r="L152" s="180"/>
      <c r="M152" s="239">
        <v>187</v>
      </c>
      <c r="N152" s="259"/>
      <c r="O152" s="260"/>
      <c r="P152" s="261"/>
      <c r="Q152" s="316" t="s">
        <v>45</v>
      </c>
      <c r="R152" s="154"/>
      <c r="S152" t="s">
        <v>60</v>
      </c>
    </row>
    <row r="153" spans="1:19" hidden="1">
      <c r="B153" s="369"/>
      <c r="C153" s="370" t="s">
        <v>174</v>
      </c>
      <c r="D153" s="371"/>
      <c r="E153" s="347"/>
      <c r="F153" s="76"/>
      <c r="G153" s="79"/>
      <c r="H153" s="175"/>
      <c r="I153" s="175"/>
      <c r="J153" s="175"/>
      <c r="K153" s="180"/>
      <c r="L153" s="180"/>
      <c r="M153" s="239"/>
      <c r="N153" s="259"/>
      <c r="O153" s="260"/>
      <c r="P153" s="261"/>
      <c r="Q153" s="316" t="s">
        <v>45</v>
      </c>
      <c r="R153" s="143"/>
      <c r="S153" t="s">
        <v>61</v>
      </c>
    </row>
    <row r="154" spans="1:19" hidden="1">
      <c r="B154" s="369"/>
      <c r="C154" s="370"/>
      <c r="D154" s="371" t="s">
        <v>186</v>
      </c>
      <c r="E154" s="347" t="s">
        <v>75</v>
      </c>
      <c r="F154" s="76">
        <v>25</v>
      </c>
      <c r="G154" s="79">
        <v>25</v>
      </c>
      <c r="H154" s="175">
        <v>25</v>
      </c>
      <c r="I154" s="175">
        <v>27</v>
      </c>
      <c r="J154" s="175"/>
      <c r="K154" s="180"/>
      <c r="L154" s="180"/>
      <c r="M154" s="239">
        <v>32</v>
      </c>
      <c r="N154" s="259"/>
      <c r="O154" s="260"/>
      <c r="P154" s="261"/>
      <c r="Q154" s="316" t="s">
        <v>45</v>
      </c>
      <c r="R154" s="154"/>
      <c r="S154" t="s">
        <v>61</v>
      </c>
    </row>
    <row r="155" spans="1:19" hidden="1">
      <c r="B155" s="369"/>
      <c r="C155" s="370"/>
      <c r="D155" s="371" t="s">
        <v>187</v>
      </c>
      <c r="E155" s="347" t="s">
        <v>78</v>
      </c>
      <c r="F155" s="76">
        <v>133</v>
      </c>
      <c r="G155" s="79">
        <v>114</v>
      </c>
      <c r="H155" s="105">
        <v>111</v>
      </c>
      <c r="I155" s="175">
        <v>114</v>
      </c>
      <c r="J155" s="175"/>
      <c r="K155" s="180"/>
      <c r="L155" s="180"/>
      <c r="M155" s="239">
        <v>147</v>
      </c>
      <c r="N155" s="259"/>
      <c r="O155" s="260"/>
      <c r="P155" s="261"/>
      <c r="Q155" s="316" t="s">
        <v>45</v>
      </c>
      <c r="R155" s="154"/>
      <c r="S155" t="s">
        <v>61</v>
      </c>
    </row>
    <row r="156" spans="1:19" hidden="1">
      <c r="B156" s="369"/>
      <c r="C156" s="370"/>
      <c r="D156" s="371" t="s">
        <v>188</v>
      </c>
      <c r="E156" s="347" t="s">
        <v>75</v>
      </c>
      <c r="F156" s="76">
        <v>40</v>
      </c>
      <c r="G156" s="79">
        <v>29</v>
      </c>
      <c r="H156" s="175">
        <v>15</v>
      </c>
      <c r="I156" s="175">
        <v>76</v>
      </c>
      <c r="J156" s="175"/>
      <c r="K156" s="180"/>
      <c r="L156" s="180"/>
      <c r="M156" s="239">
        <v>52</v>
      </c>
      <c r="N156" s="259"/>
      <c r="O156" s="260"/>
      <c r="P156" s="261"/>
      <c r="Q156" s="316" t="s">
        <v>45</v>
      </c>
      <c r="R156" s="154"/>
      <c r="S156" t="s">
        <v>61</v>
      </c>
    </row>
    <row r="157" spans="1:19" hidden="1">
      <c r="B157" s="369"/>
      <c r="C157" s="370" t="s">
        <v>169</v>
      </c>
      <c r="D157" s="371"/>
      <c r="E157" s="347"/>
      <c r="F157" s="76"/>
      <c r="G157" s="79"/>
      <c r="H157" s="175"/>
      <c r="I157" s="175"/>
      <c r="J157" s="175"/>
      <c r="K157" s="180"/>
      <c r="L157" s="180"/>
      <c r="M157" s="239"/>
      <c r="N157" s="262"/>
      <c r="O157" s="267"/>
      <c r="P157" s="268"/>
      <c r="Q157" s="320"/>
      <c r="R157" s="143"/>
      <c r="S157" t="s">
        <v>62</v>
      </c>
    </row>
    <row r="158" spans="1:19" hidden="1">
      <c r="B158" s="369"/>
      <c r="C158" s="370"/>
      <c r="D158" s="371" t="s">
        <v>186</v>
      </c>
      <c r="E158" s="347" t="s">
        <v>75</v>
      </c>
      <c r="F158" s="374"/>
      <c r="G158" s="79">
        <v>1</v>
      </c>
      <c r="H158" s="175">
        <v>2</v>
      </c>
      <c r="I158" s="175">
        <v>5</v>
      </c>
      <c r="J158" s="175"/>
      <c r="K158" s="180"/>
      <c r="L158" s="180"/>
      <c r="M158" s="239">
        <v>5</v>
      </c>
      <c r="N158" s="259"/>
      <c r="O158" s="260"/>
      <c r="P158" s="261"/>
      <c r="Q158" s="316" t="s">
        <v>45</v>
      </c>
      <c r="R158" s="154"/>
      <c r="S158" t="s">
        <v>62</v>
      </c>
    </row>
    <row r="159" spans="1:19" hidden="1">
      <c r="B159" s="369"/>
      <c r="C159" s="370"/>
      <c r="D159" s="371" t="s">
        <v>187</v>
      </c>
      <c r="E159" s="347" t="s">
        <v>78</v>
      </c>
      <c r="F159" s="374"/>
      <c r="G159" s="79">
        <v>0</v>
      </c>
      <c r="H159" s="175">
        <v>8</v>
      </c>
      <c r="I159" s="175">
        <v>9</v>
      </c>
      <c r="J159" s="175"/>
      <c r="K159" s="180"/>
      <c r="L159" s="180"/>
      <c r="M159" s="239">
        <v>10</v>
      </c>
      <c r="N159" s="259"/>
      <c r="O159" s="260"/>
      <c r="P159" s="261"/>
      <c r="Q159" s="316" t="s">
        <v>45</v>
      </c>
      <c r="R159" s="154"/>
      <c r="S159" t="s">
        <v>62</v>
      </c>
    </row>
    <row r="160" spans="1:19" hidden="1">
      <c r="B160" s="369"/>
      <c r="C160" s="370"/>
      <c r="D160" s="371" t="s">
        <v>188</v>
      </c>
      <c r="E160" s="347" t="s">
        <v>75</v>
      </c>
      <c r="F160" s="374"/>
      <c r="G160" s="79">
        <v>3</v>
      </c>
      <c r="H160" s="175">
        <v>4</v>
      </c>
      <c r="I160" s="175">
        <v>5</v>
      </c>
      <c r="J160" s="175"/>
      <c r="K160" s="180"/>
      <c r="L160" s="180"/>
      <c r="M160" s="239">
        <v>5</v>
      </c>
      <c r="N160" s="259"/>
      <c r="O160" s="260"/>
      <c r="P160" s="261"/>
      <c r="Q160" s="316" t="s">
        <v>45</v>
      </c>
      <c r="R160" s="154"/>
      <c r="S160" t="s">
        <v>62</v>
      </c>
    </row>
    <row r="161" spans="1:19" hidden="1">
      <c r="B161" s="369"/>
      <c r="C161" s="370" t="s">
        <v>31</v>
      </c>
      <c r="D161" s="371"/>
      <c r="E161" s="347"/>
      <c r="F161" s="76"/>
      <c r="G161" s="79"/>
      <c r="H161" s="104"/>
      <c r="I161" s="175"/>
      <c r="J161" s="175"/>
      <c r="K161" s="180"/>
      <c r="L161" s="180"/>
      <c r="M161" s="239"/>
      <c r="N161" s="262"/>
      <c r="O161" s="267"/>
      <c r="P161" s="268"/>
      <c r="Q161" s="316" t="s">
        <v>45</v>
      </c>
      <c r="R161" s="143"/>
      <c r="S161" t="s">
        <v>65</v>
      </c>
    </row>
    <row r="162" spans="1:19" hidden="1">
      <c r="B162" s="369"/>
      <c r="C162" s="370"/>
      <c r="D162" s="371" t="s">
        <v>186</v>
      </c>
      <c r="E162" s="347" t="s">
        <v>75</v>
      </c>
      <c r="F162" s="76">
        <v>63</v>
      </c>
      <c r="G162" s="79">
        <v>60</v>
      </c>
      <c r="H162" s="175">
        <v>81</v>
      </c>
      <c r="I162" s="175">
        <v>101</v>
      </c>
      <c r="J162" s="175"/>
      <c r="K162" s="180"/>
      <c r="L162" s="180"/>
      <c r="M162" s="239">
        <v>116</v>
      </c>
      <c r="N162" s="259"/>
      <c r="O162" s="260"/>
      <c r="P162" s="261"/>
      <c r="Q162" s="316" t="s">
        <v>45</v>
      </c>
      <c r="R162" s="154"/>
      <c r="S162" t="s">
        <v>65</v>
      </c>
    </row>
    <row r="163" spans="1:19" hidden="1">
      <c r="B163" s="369"/>
      <c r="C163" s="370"/>
      <c r="D163" s="371" t="s">
        <v>187</v>
      </c>
      <c r="E163" s="347" t="s">
        <v>78</v>
      </c>
      <c r="F163" s="76">
        <v>465</v>
      </c>
      <c r="G163" s="79">
        <v>450</v>
      </c>
      <c r="H163" s="175">
        <v>360</v>
      </c>
      <c r="I163" s="175">
        <v>404</v>
      </c>
      <c r="J163" s="175"/>
      <c r="K163" s="180"/>
      <c r="L163" s="180"/>
      <c r="M163" s="239">
        <v>520</v>
      </c>
      <c r="N163" s="259"/>
      <c r="O163" s="260"/>
      <c r="P163" s="261"/>
      <c r="Q163" s="316" t="s">
        <v>45</v>
      </c>
      <c r="R163" s="154"/>
      <c r="S163" t="s">
        <v>65</v>
      </c>
    </row>
    <row r="164" spans="1:19" hidden="1">
      <c r="B164" s="369"/>
      <c r="C164" s="370"/>
      <c r="D164" s="371" t="s">
        <v>188</v>
      </c>
      <c r="E164" s="347" t="s">
        <v>75</v>
      </c>
      <c r="F164" s="76">
        <v>82</v>
      </c>
      <c r="G164" s="79">
        <v>101</v>
      </c>
      <c r="H164" s="175">
        <v>92</v>
      </c>
      <c r="I164" s="175">
        <v>86</v>
      </c>
      <c r="J164" s="175"/>
      <c r="K164" s="180"/>
      <c r="L164" s="180"/>
      <c r="M164" s="239">
        <v>90</v>
      </c>
      <c r="N164" s="259"/>
      <c r="O164" s="260"/>
      <c r="P164" s="261"/>
      <c r="Q164" s="316" t="s">
        <v>45</v>
      </c>
      <c r="R164" s="154"/>
      <c r="S164" t="s">
        <v>65</v>
      </c>
    </row>
    <row r="165" spans="1:19" hidden="1">
      <c r="B165" s="369"/>
      <c r="C165" s="370" t="s">
        <v>170</v>
      </c>
      <c r="D165" s="371"/>
      <c r="E165" s="347"/>
      <c r="F165" s="76"/>
      <c r="G165" s="79"/>
      <c r="H165" s="175"/>
      <c r="I165" s="175"/>
      <c r="J165" s="175"/>
      <c r="K165" s="180"/>
      <c r="L165" s="180"/>
      <c r="M165" s="239"/>
      <c r="N165" s="262"/>
      <c r="O165" s="267"/>
      <c r="P165" s="268"/>
      <c r="Q165" s="316" t="s">
        <v>45</v>
      </c>
      <c r="R165" s="143"/>
      <c r="S165" t="s">
        <v>64</v>
      </c>
    </row>
    <row r="166" spans="1:19" hidden="1">
      <c r="B166" s="369"/>
      <c r="C166" s="370"/>
      <c r="D166" s="371" t="s">
        <v>186</v>
      </c>
      <c r="E166" s="347" t="s">
        <v>75</v>
      </c>
      <c r="F166" s="76">
        <v>14</v>
      </c>
      <c r="G166" s="79">
        <v>11</v>
      </c>
      <c r="H166" s="175">
        <v>13</v>
      </c>
      <c r="I166" s="175">
        <v>14</v>
      </c>
      <c r="J166" s="175"/>
      <c r="K166" s="180"/>
      <c r="L166" s="180"/>
      <c r="M166" s="239">
        <v>18</v>
      </c>
      <c r="N166" s="259"/>
      <c r="O166" s="260"/>
      <c r="P166" s="261"/>
      <c r="Q166" s="316" t="s">
        <v>45</v>
      </c>
      <c r="R166" s="154"/>
      <c r="S166" t="s">
        <v>64</v>
      </c>
    </row>
    <row r="167" spans="1:19" hidden="1">
      <c r="B167" s="369"/>
      <c r="C167" s="370"/>
      <c r="D167" s="371" t="s">
        <v>187</v>
      </c>
      <c r="E167" s="347" t="s">
        <v>78</v>
      </c>
      <c r="F167" s="76">
        <v>56</v>
      </c>
      <c r="G167" s="79">
        <v>45</v>
      </c>
      <c r="H167" s="175">
        <v>43</v>
      </c>
      <c r="I167" s="175">
        <v>28</v>
      </c>
      <c r="J167" s="175"/>
      <c r="K167" s="180"/>
      <c r="L167" s="180"/>
      <c r="M167" s="239">
        <v>23</v>
      </c>
      <c r="N167" s="259"/>
      <c r="O167" s="260"/>
      <c r="P167" s="261"/>
      <c r="Q167" s="316" t="s">
        <v>45</v>
      </c>
      <c r="R167" s="154"/>
      <c r="S167" t="s">
        <v>64</v>
      </c>
    </row>
    <row r="168" spans="1:19" hidden="1">
      <c r="B168" s="369"/>
      <c r="C168" s="370"/>
      <c r="D168" s="371" t="s">
        <v>188</v>
      </c>
      <c r="E168" s="347" t="s">
        <v>75</v>
      </c>
      <c r="F168" s="76">
        <v>55</v>
      </c>
      <c r="G168" s="79">
        <v>68</v>
      </c>
      <c r="H168" s="175">
        <v>67</v>
      </c>
      <c r="I168" s="175">
        <v>89</v>
      </c>
      <c r="J168" s="175"/>
      <c r="K168" s="180"/>
      <c r="L168" s="180"/>
      <c r="M168" s="239">
        <v>81</v>
      </c>
      <c r="N168" s="259"/>
      <c r="O168" s="260"/>
      <c r="P168" s="261"/>
      <c r="Q168" s="316" t="s">
        <v>45</v>
      </c>
      <c r="R168" s="154"/>
      <c r="S168" t="s">
        <v>64</v>
      </c>
    </row>
    <row r="169" spans="1:19" hidden="1">
      <c r="B169" s="369"/>
      <c r="C169" s="370"/>
      <c r="D169" s="371"/>
      <c r="E169" s="347"/>
      <c r="F169" s="76"/>
      <c r="G169" s="79"/>
      <c r="H169" s="175"/>
      <c r="I169" s="175"/>
      <c r="J169" s="175"/>
      <c r="K169" s="180"/>
      <c r="L169" s="180"/>
      <c r="M169" s="239"/>
      <c r="N169" s="262"/>
      <c r="O169" s="267"/>
      <c r="P169" s="268"/>
      <c r="Q169" s="316" t="s">
        <v>45</v>
      </c>
      <c r="R169" s="143"/>
      <c r="S169" t="s">
        <v>68</v>
      </c>
    </row>
    <row r="170" spans="1:19" ht="13.5" hidden="1" customHeight="1">
      <c r="A170">
        <v>10</v>
      </c>
      <c r="B170" s="375" t="s">
        <v>223</v>
      </c>
      <c r="C170" s="376"/>
      <c r="D170" s="377"/>
      <c r="E170" s="378"/>
      <c r="F170" s="357"/>
      <c r="G170" s="358"/>
      <c r="H170" s="175"/>
      <c r="I170" s="103"/>
      <c r="J170" s="103"/>
      <c r="K170" s="178"/>
      <c r="L170" s="178"/>
      <c r="M170" s="240"/>
      <c r="N170" s="262"/>
      <c r="O170" s="267"/>
      <c r="P170" s="268"/>
      <c r="Q170" s="316" t="s">
        <v>45</v>
      </c>
      <c r="R170" s="143"/>
      <c r="S170" t="s">
        <v>68</v>
      </c>
    </row>
    <row r="171" spans="1:19" hidden="1">
      <c r="B171" s="345" t="s">
        <v>45</v>
      </c>
      <c r="C171" s="379" t="s">
        <v>23</v>
      </c>
      <c r="D171" s="380"/>
      <c r="E171" s="347"/>
      <c r="F171" s="357"/>
      <c r="G171" s="358"/>
      <c r="H171" s="175"/>
      <c r="I171" s="103"/>
      <c r="J171" s="103"/>
      <c r="K171" s="178"/>
      <c r="L171" s="178"/>
      <c r="M171" s="240"/>
      <c r="N171" s="262"/>
      <c r="O171" s="267"/>
      <c r="P171" s="268"/>
      <c r="Q171" s="316" t="s">
        <v>45</v>
      </c>
      <c r="R171" s="143"/>
      <c r="S171" t="s">
        <v>60</v>
      </c>
    </row>
    <row r="172" spans="1:19" hidden="1">
      <c r="B172" s="159"/>
      <c r="C172" s="160"/>
      <c r="D172" s="161" t="s">
        <v>163</v>
      </c>
      <c r="E172" s="347" t="s">
        <v>74</v>
      </c>
      <c r="F172" s="357">
        <v>127</v>
      </c>
      <c r="G172" s="358">
        <v>142</v>
      </c>
      <c r="H172" s="175">
        <v>145</v>
      </c>
      <c r="I172" s="103">
        <v>152</v>
      </c>
      <c r="J172" s="103"/>
      <c r="K172" s="178"/>
      <c r="L172" s="178"/>
      <c r="M172" s="240">
        <v>155</v>
      </c>
      <c r="N172" s="259"/>
      <c r="O172" s="260"/>
      <c r="P172" s="261"/>
      <c r="Q172" s="316" t="s">
        <v>45</v>
      </c>
      <c r="R172" s="154"/>
      <c r="S172" t="s">
        <v>60</v>
      </c>
    </row>
    <row r="173" spans="1:19" hidden="1">
      <c r="B173" s="159"/>
      <c r="C173" s="346" t="s">
        <v>29</v>
      </c>
      <c r="D173" s="161"/>
      <c r="E173" s="347" t="s">
        <v>45</v>
      </c>
      <c r="F173" s="357"/>
      <c r="G173" s="358"/>
      <c r="H173" s="175"/>
      <c r="I173" s="103"/>
      <c r="J173" s="103"/>
      <c r="K173" s="178"/>
      <c r="L173" s="178"/>
      <c r="M173" s="240"/>
      <c r="N173" s="259"/>
      <c r="O173" s="260"/>
      <c r="P173" s="261"/>
      <c r="Q173" s="316" t="s">
        <v>45</v>
      </c>
      <c r="R173" s="143"/>
      <c r="S173" t="s">
        <v>61</v>
      </c>
    </row>
    <row r="174" spans="1:19" hidden="1">
      <c r="B174" s="159"/>
      <c r="C174" s="160"/>
      <c r="D174" s="381" t="s">
        <v>163</v>
      </c>
      <c r="E174" s="347" t="s">
        <v>74</v>
      </c>
      <c r="F174" s="357">
        <v>57</v>
      </c>
      <c r="G174" s="358">
        <v>65</v>
      </c>
      <c r="H174" s="175">
        <v>65</v>
      </c>
      <c r="I174" s="103">
        <v>62</v>
      </c>
      <c r="J174" s="103"/>
      <c r="K174" s="178"/>
      <c r="L174" s="178"/>
      <c r="M174" s="240">
        <v>61</v>
      </c>
      <c r="N174" s="259"/>
      <c r="O174" s="260"/>
      <c r="P174" s="261"/>
      <c r="Q174" s="316" t="s">
        <v>45</v>
      </c>
      <c r="R174" s="154"/>
      <c r="S174" t="s">
        <v>61</v>
      </c>
    </row>
    <row r="175" spans="1:19" hidden="1">
      <c r="B175" s="345" t="s">
        <v>45</v>
      </c>
      <c r="C175" s="346" t="s">
        <v>30</v>
      </c>
      <c r="D175" s="382"/>
      <c r="E175" s="347"/>
      <c r="F175" s="357"/>
      <c r="G175" s="358"/>
      <c r="H175" s="175"/>
      <c r="I175" s="103"/>
      <c r="J175" s="103"/>
      <c r="K175" s="178"/>
      <c r="L175" s="178"/>
      <c r="M175" s="240"/>
      <c r="N175" s="259"/>
      <c r="O175" s="260"/>
      <c r="P175" s="261"/>
      <c r="Q175" s="316" t="s">
        <v>45</v>
      </c>
      <c r="R175" s="143"/>
      <c r="S175" t="s">
        <v>62</v>
      </c>
    </row>
    <row r="176" spans="1:19" hidden="1">
      <c r="B176" s="159"/>
      <c r="C176" s="160" t="s">
        <v>45</v>
      </c>
      <c r="D176" s="161" t="s">
        <v>163</v>
      </c>
      <c r="E176" s="347" t="s">
        <v>74</v>
      </c>
      <c r="F176" s="357">
        <v>20</v>
      </c>
      <c r="G176" s="358">
        <v>22</v>
      </c>
      <c r="H176" s="175">
        <v>23</v>
      </c>
      <c r="I176" s="103">
        <v>27</v>
      </c>
      <c r="J176" s="103"/>
      <c r="K176" s="178"/>
      <c r="L176" s="178"/>
      <c r="M176" s="240">
        <v>27</v>
      </c>
      <c r="N176" s="259"/>
      <c r="O176" s="260"/>
      <c r="P176" s="261"/>
      <c r="Q176" s="316" t="s">
        <v>45</v>
      </c>
      <c r="R176" s="154"/>
      <c r="S176" t="s">
        <v>62</v>
      </c>
    </row>
    <row r="177" spans="2:19" hidden="1">
      <c r="B177" s="159"/>
      <c r="C177" s="160" t="s">
        <v>31</v>
      </c>
      <c r="D177" s="161"/>
      <c r="E177" s="347" t="s">
        <v>45</v>
      </c>
      <c r="F177" s="357"/>
      <c r="G177" s="358"/>
      <c r="H177" s="175"/>
      <c r="I177" s="103"/>
      <c r="J177" s="103"/>
      <c r="K177" s="178"/>
      <c r="L177" s="178"/>
      <c r="M177" s="240"/>
      <c r="N177" s="259"/>
      <c r="O177" s="260"/>
      <c r="P177" s="261"/>
      <c r="Q177" s="316" t="s">
        <v>45</v>
      </c>
      <c r="R177" s="143"/>
      <c r="S177" t="s">
        <v>63</v>
      </c>
    </row>
    <row r="178" spans="2:19" hidden="1">
      <c r="B178" s="159"/>
      <c r="C178" s="160"/>
      <c r="D178" s="381" t="s">
        <v>163</v>
      </c>
      <c r="E178" s="347" t="s">
        <v>74</v>
      </c>
      <c r="F178" s="357">
        <v>108</v>
      </c>
      <c r="G178" s="358">
        <v>115</v>
      </c>
      <c r="H178" s="175">
        <v>115</v>
      </c>
      <c r="I178" s="103">
        <v>119</v>
      </c>
      <c r="J178" s="103"/>
      <c r="K178" s="178"/>
      <c r="L178" s="178"/>
      <c r="M178" s="240">
        <v>120</v>
      </c>
      <c r="N178" s="259"/>
      <c r="O178" s="260"/>
      <c r="P178" s="261"/>
      <c r="Q178" s="316" t="s">
        <v>45</v>
      </c>
      <c r="R178" s="154"/>
      <c r="S178" t="s">
        <v>63</v>
      </c>
    </row>
    <row r="179" spans="2:19" hidden="1">
      <c r="B179" s="345" t="s">
        <v>45</v>
      </c>
      <c r="C179" s="346" t="s">
        <v>32</v>
      </c>
      <c r="D179" s="382"/>
      <c r="E179" s="347"/>
      <c r="F179" s="357"/>
      <c r="G179" s="358"/>
      <c r="H179" s="175"/>
      <c r="I179" s="103"/>
      <c r="J179" s="103"/>
      <c r="K179" s="178"/>
      <c r="L179" s="178"/>
      <c r="M179" s="240"/>
      <c r="N179" s="259"/>
      <c r="O179" s="260"/>
      <c r="P179" s="261"/>
      <c r="Q179" s="316" t="s">
        <v>45</v>
      </c>
      <c r="R179" s="143"/>
      <c r="S179" t="s">
        <v>64</v>
      </c>
    </row>
    <row r="180" spans="2:19" hidden="1">
      <c r="B180" s="159"/>
      <c r="C180" s="160"/>
      <c r="D180" s="161" t="s">
        <v>163</v>
      </c>
      <c r="E180" s="347" t="s">
        <v>74</v>
      </c>
      <c r="F180" s="357">
        <v>84</v>
      </c>
      <c r="G180" s="358">
        <v>99</v>
      </c>
      <c r="H180" s="175">
        <v>102</v>
      </c>
      <c r="I180" s="103">
        <v>103</v>
      </c>
      <c r="J180" s="103"/>
      <c r="K180" s="178"/>
      <c r="L180" s="178"/>
      <c r="M180" s="240">
        <v>109</v>
      </c>
      <c r="N180" s="259"/>
      <c r="O180" s="260"/>
      <c r="P180" s="261"/>
      <c r="Q180" s="316" t="s">
        <v>45</v>
      </c>
      <c r="R180" s="154"/>
      <c r="S180" t="s">
        <v>64</v>
      </c>
    </row>
    <row r="181" spans="2:19" hidden="1">
      <c r="B181" s="159"/>
      <c r="C181" s="160"/>
      <c r="D181" s="161" t="s">
        <v>45</v>
      </c>
      <c r="E181" s="347" t="s">
        <v>45</v>
      </c>
      <c r="F181" s="357"/>
      <c r="G181" s="358"/>
      <c r="H181" s="175"/>
      <c r="I181" s="103"/>
      <c r="J181" s="103"/>
      <c r="K181" s="178"/>
      <c r="L181" s="178"/>
      <c r="M181" s="240"/>
      <c r="N181" s="259"/>
      <c r="O181" s="260"/>
      <c r="P181" s="261"/>
      <c r="Q181" s="316" t="s">
        <v>45</v>
      </c>
      <c r="R181" s="143"/>
      <c r="S181" t="s">
        <v>68</v>
      </c>
    </row>
    <row r="182" spans="2:19" hidden="1">
      <c r="B182" s="159" t="s">
        <v>164</v>
      </c>
      <c r="C182" s="160"/>
      <c r="D182" s="381"/>
      <c r="E182" s="347" t="s">
        <v>45</v>
      </c>
      <c r="F182" s="357"/>
      <c r="G182" s="358"/>
      <c r="H182" s="175"/>
      <c r="I182" s="103"/>
      <c r="J182" s="103"/>
      <c r="K182" s="178"/>
      <c r="L182" s="178"/>
      <c r="M182" s="240"/>
      <c r="N182" s="259"/>
      <c r="O182" s="260"/>
      <c r="P182" s="261"/>
      <c r="Q182" s="316" t="s">
        <v>45</v>
      </c>
      <c r="R182" s="143"/>
      <c r="S182" t="s">
        <v>68</v>
      </c>
    </row>
    <row r="183" spans="2:19" hidden="1">
      <c r="B183" s="159"/>
      <c r="C183" s="160" t="s">
        <v>165</v>
      </c>
      <c r="D183" s="161"/>
      <c r="E183" s="347" t="s">
        <v>45</v>
      </c>
      <c r="F183" s="357"/>
      <c r="G183" s="358"/>
      <c r="H183" s="175"/>
      <c r="I183" s="103"/>
      <c r="J183" s="103"/>
      <c r="K183" s="178"/>
      <c r="L183" s="178"/>
      <c r="M183" s="240"/>
      <c r="N183" s="262"/>
      <c r="O183" s="267"/>
      <c r="P183" s="268"/>
      <c r="Q183" s="316" t="s">
        <v>45</v>
      </c>
      <c r="R183" s="143"/>
      <c r="S183" t="s">
        <v>60</v>
      </c>
    </row>
    <row r="184" spans="2:19" hidden="1">
      <c r="B184" s="159"/>
      <c r="C184" s="160"/>
      <c r="D184" s="381" t="s">
        <v>166</v>
      </c>
      <c r="E184" s="347" t="s">
        <v>74</v>
      </c>
      <c r="F184" s="357">
        <v>41</v>
      </c>
      <c r="G184" s="358">
        <v>44</v>
      </c>
      <c r="H184" s="175">
        <v>44</v>
      </c>
      <c r="I184" s="103">
        <v>46</v>
      </c>
      <c r="J184" s="103"/>
      <c r="K184" s="178"/>
      <c r="L184" s="178"/>
      <c r="M184" s="240">
        <v>48</v>
      </c>
      <c r="N184" s="259"/>
      <c r="O184" s="260"/>
      <c r="P184" s="261"/>
      <c r="Q184" s="316" t="s">
        <v>45</v>
      </c>
      <c r="R184" s="154"/>
      <c r="S184" t="s">
        <v>60</v>
      </c>
    </row>
    <row r="185" spans="2:19" hidden="1">
      <c r="B185" s="159"/>
      <c r="C185" s="160"/>
      <c r="D185" s="381" t="s">
        <v>167</v>
      </c>
      <c r="E185" s="347" t="s">
        <v>74</v>
      </c>
      <c r="F185" s="357"/>
      <c r="G185" s="358"/>
      <c r="H185" s="175"/>
      <c r="I185" s="103">
        <v>4</v>
      </c>
      <c r="J185" s="103"/>
      <c r="K185" s="178"/>
      <c r="L185" s="178"/>
      <c r="M185" s="240">
        <v>1</v>
      </c>
      <c r="N185" s="259"/>
      <c r="O185" s="260"/>
      <c r="P185" s="261"/>
      <c r="Q185" s="316" t="s">
        <v>45</v>
      </c>
      <c r="R185" s="154"/>
      <c r="S185" t="s">
        <v>60</v>
      </c>
    </row>
    <row r="186" spans="2:19" hidden="1">
      <c r="B186" s="159"/>
      <c r="C186" s="160"/>
      <c r="D186" s="161" t="s">
        <v>168</v>
      </c>
      <c r="E186" s="347" t="s">
        <v>74</v>
      </c>
      <c r="F186" s="357">
        <v>43</v>
      </c>
      <c r="G186" s="358">
        <v>45</v>
      </c>
      <c r="H186" s="105">
        <v>58</v>
      </c>
      <c r="I186" s="103">
        <v>66</v>
      </c>
      <c r="J186" s="103"/>
      <c r="K186" s="178"/>
      <c r="L186" s="178"/>
      <c r="M186" s="240">
        <v>71</v>
      </c>
      <c r="N186" s="259"/>
      <c r="O186" s="260"/>
      <c r="P186" s="261"/>
      <c r="Q186" s="316" t="s">
        <v>45</v>
      </c>
      <c r="R186" s="154"/>
      <c r="S186" t="s">
        <v>60</v>
      </c>
    </row>
    <row r="187" spans="2:19" hidden="1">
      <c r="B187" s="345" t="s">
        <v>45</v>
      </c>
      <c r="C187" s="346" t="s">
        <v>29</v>
      </c>
      <c r="D187" s="382"/>
      <c r="E187" s="347"/>
      <c r="F187" s="357"/>
      <c r="G187" s="358"/>
      <c r="H187" s="175"/>
      <c r="I187" s="103"/>
      <c r="J187" s="103"/>
      <c r="K187" s="178"/>
      <c r="L187" s="178"/>
      <c r="M187" s="240"/>
      <c r="N187" s="259"/>
      <c r="O187" s="260"/>
      <c r="P187" s="261"/>
      <c r="Q187" s="316" t="s">
        <v>45</v>
      </c>
      <c r="R187" s="143"/>
      <c r="S187" t="s">
        <v>61</v>
      </c>
    </row>
    <row r="188" spans="2:19" hidden="1">
      <c r="B188" s="159"/>
      <c r="C188" s="160"/>
      <c r="D188" s="381" t="s">
        <v>166</v>
      </c>
      <c r="E188" s="347" t="s">
        <v>74</v>
      </c>
      <c r="F188" s="357">
        <v>4</v>
      </c>
      <c r="G188" s="358">
        <v>0</v>
      </c>
      <c r="H188" s="175">
        <v>0</v>
      </c>
      <c r="I188" s="383" t="s">
        <v>280</v>
      </c>
      <c r="J188" s="103"/>
      <c r="K188" s="178"/>
      <c r="L188" s="178"/>
      <c r="M188" s="384" t="s">
        <v>280</v>
      </c>
      <c r="N188" s="259"/>
      <c r="O188" s="260"/>
      <c r="P188" s="261"/>
      <c r="Q188" s="316" t="s">
        <v>45</v>
      </c>
      <c r="R188" s="154"/>
      <c r="S188" t="s">
        <v>61</v>
      </c>
    </row>
    <row r="189" spans="2:19" hidden="1">
      <c r="B189" s="159"/>
      <c r="C189" s="160"/>
      <c r="D189" s="381" t="s">
        <v>167</v>
      </c>
      <c r="E189" s="347" t="s">
        <v>74</v>
      </c>
      <c r="F189" s="357"/>
      <c r="G189" s="358">
        <v>0</v>
      </c>
      <c r="H189" s="175">
        <v>0</v>
      </c>
      <c r="I189" s="103">
        <v>0</v>
      </c>
      <c r="J189" s="103"/>
      <c r="K189" s="178"/>
      <c r="L189" s="178"/>
      <c r="M189" s="240">
        <v>0</v>
      </c>
      <c r="N189" s="259"/>
      <c r="O189" s="260"/>
      <c r="P189" s="261"/>
      <c r="Q189" s="316" t="s">
        <v>45</v>
      </c>
      <c r="R189" s="154"/>
      <c r="S189" t="s">
        <v>61</v>
      </c>
    </row>
    <row r="190" spans="2:19" hidden="1">
      <c r="B190" s="159"/>
      <c r="C190" s="160"/>
      <c r="D190" s="161" t="s">
        <v>168</v>
      </c>
      <c r="E190" s="347" t="s">
        <v>74</v>
      </c>
      <c r="F190" s="357">
        <v>4</v>
      </c>
      <c r="G190" s="358">
        <v>4</v>
      </c>
      <c r="H190" s="175">
        <v>3</v>
      </c>
      <c r="I190" s="103">
        <v>2</v>
      </c>
      <c r="J190" s="103"/>
      <c r="K190" s="178"/>
      <c r="L190" s="178"/>
      <c r="M190" s="240">
        <v>4</v>
      </c>
      <c r="N190" s="259"/>
      <c r="O190" s="260"/>
      <c r="P190" s="261"/>
      <c r="Q190" s="316" t="s">
        <v>45</v>
      </c>
      <c r="R190" s="154"/>
      <c r="S190" t="s">
        <v>61</v>
      </c>
    </row>
    <row r="191" spans="2:19" hidden="1">
      <c r="B191" s="159"/>
      <c r="C191" s="160" t="s">
        <v>169</v>
      </c>
      <c r="D191" s="161"/>
      <c r="E191" s="347" t="s">
        <v>45</v>
      </c>
      <c r="F191" s="357"/>
      <c r="G191" s="358"/>
      <c r="H191" s="175"/>
      <c r="I191" s="103"/>
      <c r="J191" s="103"/>
      <c r="K191" s="178"/>
      <c r="L191" s="178"/>
      <c r="M191" s="240"/>
      <c r="N191" s="259"/>
      <c r="O191" s="260"/>
      <c r="P191" s="261"/>
      <c r="Q191" s="316" t="s">
        <v>45</v>
      </c>
      <c r="R191" s="143"/>
      <c r="S191" t="s">
        <v>62</v>
      </c>
    </row>
    <row r="192" spans="2:19" hidden="1">
      <c r="B192" s="159"/>
      <c r="C192" s="160"/>
      <c r="D192" s="381" t="s">
        <v>166</v>
      </c>
      <c r="E192" s="347" t="s">
        <v>74</v>
      </c>
      <c r="F192" s="357" t="s">
        <v>45</v>
      </c>
      <c r="G192" s="358">
        <v>0</v>
      </c>
      <c r="H192" s="109">
        <v>0</v>
      </c>
      <c r="I192" s="103">
        <v>0</v>
      </c>
      <c r="J192" s="103"/>
      <c r="K192" s="178"/>
      <c r="L192" s="178"/>
      <c r="M192" s="240">
        <v>0</v>
      </c>
      <c r="N192" s="259"/>
      <c r="O192" s="260"/>
      <c r="P192" s="261"/>
      <c r="Q192" s="316" t="s">
        <v>45</v>
      </c>
      <c r="R192" s="154"/>
      <c r="S192" t="s">
        <v>62</v>
      </c>
    </row>
    <row r="193" spans="2:19" hidden="1">
      <c r="B193" s="159"/>
      <c r="C193" s="160"/>
      <c r="D193" s="381" t="s">
        <v>167</v>
      </c>
      <c r="E193" s="347" t="s">
        <v>74</v>
      </c>
      <c r="F193" s="357">
        <v>21</v>
      </c>
      <c r="G193" s="358">
        <v>18</v>
      </c>
      <c r="H193" s="109">
        <v>14</v>
      </c>
      <c r="I193" s="103">
        <v>13</v>
      </c>
      <c r="J193" s="103"/>
      <c r="K193" s="178"/>
      <c r="L193" s="178"/>
      <c r="M193" s="240">
        <v>21</v>
      </c>
      <c r="N193" s="259"/>
      <c r="O193" s="260"/>
      <c r="P193" s="261"/>
      <c r="Q193" s="316" t="s">
        <v>45</v>
      </c>
      <c r="R193" s="154"/>
      <c r="S193" t="s">
        <v>62</v>
      </c>
    </row>
    <row r="194" spans="2:19" hidden="1">
      <c r="B194" s="159"/>
      <c r="C194" s="160"/>
      <c r="D194" s="161" t="s">
        <v>168</v>
      </c>
      <c r="E194" s="347" t="s">
        <v>74</v>
      </c>
      <c r="F194" s="357">
        <v>0</v>
      </c>
      <c r="G194" s="358">
        <v>0</v>
      </c>
      <c r="H194" s="109">
        <v>3</v>
      </c>
      <c r="I194" s="103">
        <v>3</v>
      </c>
      <c r="J194" s="103"/>
      <c r="K194" s="178"/>
      <c r="L194" s="178"/>
      <c r="M194" s="240">
        <v>4</v>
      </c>
      <c r="N194" s="259"/>
      <c r="O194" s="260"/>
      <c r="P194" s="261"/>
      <c r="Q194" s="316" t="s">
        <v>45</v>
      </c>
      <c r="R194" s="154"/>
      <c r="S194" t="s">
        <v>62</v>
      </c>
    </row>
    <row r="195" spans="2:19" hidden="1">
      <c r="B195" s="159"/>
      <c r="C195" s="160" t="s">
        <v>31</v>
      </c>
      <c r="D195" s="161"/>
      <c r="E195" s="347"/>
      <c r="F195" s="357"/>
      <c r="G195" s="358"/>
      <c r="H195" s="175"/>
      <c r="I195" s="103"/>
      <c r="J195" s="103"/>
      <c r="K195" s="178"/>
      <c r="L195" s="178"/>
      <c r="M195" s="240"/>
      <c r="N195" s="259"/>
      <c r="O195" s="260"/>
      <c r="P195" s="261"/>
      <c r="Q195" s="316" t="s">
        <v>45</v>
      </c>
      <c r="R195" s="143"/>
      <c r="S195" t="s">
        <v>63</v>
      </c>
    </row>
    <row r="196" spans="2:19" hidden="1">
      <c r="B196" s="159"/>
      <c r="C196" s="160"/>
      <c r="D196" s="381" t="s">
        <v>166</v>
      </c>
      <c r="E196" s="347" t="s">
        <v>74</v>
      </c>
      <c r="F196" s="357">
        <v>3</v>
      </c>
      <c r="G196" s="385" t="s">
        <v>229</v>
      </c>
      <c r="H196" s="110" t="s">
        <v>229</v>
      </c>
      <c r="I196" s="383" t="s">
        <v>280</v>
      </c>
      <c r="J196" s="103"/>
      <c r="K196" s="178"/>
      <c r="L196" s="178"/>
      <c r="M196" s="384" t="s">
        <v>280</v>
      </c>
      <c r="N196" s="259"/>
      <c r="O196" s="260"/>
      <c r="P196" s="261"/>
      <c r="Q196" s="316" t="s">
        <v>45</v>
      </c>
      <c r="R196" s="154"/>
      <c r="S196" t="s">
        <v>63</v>
      </c>
    </row>
    <row r="197" spans="2:19" hidden="1">
      <c r="B197" s="159"/>
      <c r="C197" s="160"/>
      <c r="D197" s="381" t="s">
        <v>167</v>
      </c>
      <c r="E197" s="347" t="s">
        <v>74</v>
      </c>
      <c r="F197" s="357"/>
      <c r="G197" s="358">
        <v>2</v>
      </c>
      <c r="H197" s="175">
        <v>2</v>
      </c>
      <c r="I197" s="103">
        <v>4</v>
      </c>
      <c r="J197" s="103"/>
      <c r="K197" s="178"/>
      <c r="L197" s="178"/>
      <c r="M197" s="240">
        <v>4</v>
      </c>
      <c r="N197" s="259"/>
      <c r="O197" s="260"/>
      <c r="P197" s="261"/>
      <c r="Q197" s="316" t="s">
        <v>45</v>
      </c>
      <c r="R197" s="154"/>
      <c r="S197" t="s">
        <v>63</v>
      </c>
    </row>
    <row r="198" spans="2:19" hidden="1">
      <c r="B198" s="159"/>
      <c r="C198" s="160"/>
      <c r="D198" s="161" t="s">
        <v>168</v>
      </c>
      <c r="E198" s="347" t="s">
        <v>74</v>
      </c>
      <c r="F198" s="357">
        <v>40</v>
      </c>
      <c r="G198" s="358">
        <v>47</v>
      </c>
      <c r="H198" s="175">
        <v>45</v>
      </c>
      <c r="I198" s="103">
        <v>43</v>
      </c>
      <c r="J198" s="103"/>
      <c r="K198" s="178"/>
      <c r="L198" s="178"/>
      <c r="M198" s="240">
        <v>39</v>
      </c>
      <c r="N198" s="259"/>
      <c r="O198" s="260"/>
      <c r="P198" s="261"/>
      <c r="Q198" s="316" t="s">
        <v>45</v>
      </c>
      <c r="R198" s="154"/>
      <c r="S198" t="s">
        <v>63</v>
      </c>
    </row>
    <row r="199" spans="2:19" hidden="1">
      <c r="B199" s="159"/>
      <c r="C199" s="160" t="s">
        <v>170</v>
      </c>
      <c r="D199" s="161"/>
      <c r="E199" s="347"/>
      <c r="F199" s="357"/>
      <c r="G199" s="358"/>
      <c r="H199" s="175"/>
      <c r="I199" s="103"/>
      <c r="J199" s="103"/>
      <c r="K199" s="178"/>
      <c r="L199" s="178"/>
      <c r="M199" s="240"/>
      <c r="N199" s="259"/>
      <c r="O199" s="260"/>
      <c r="P199" s="261"/>
      <c r="Q199" s="316" t="s">
        <v>45</v>
      </c>
      <c r="R199" s="143"/>
      <c r="S199" t="s">
        <v>64</v>
      </c>
    </row>
    <row r="200" spans="2:19" hidden="1">
      <c r="B200" s="159"/>
      <c r="C200" s="160"/>
      <c r="D200" s="381" t="s">
        <v>166</v>
      </c>
      <c r="E200" s="347" t="s">
        <v>74</v>
      </c>
      <c r="F200" s="357"/>
      <c r="G200" s="358"/>
      <c r="H200" s="175"/>
      <c r="I200" s="383" t="s">
        <v>280</v>
      </c>
      <c r="J200" s="103"/>
      <c r="K200" s="178"/>
      <c r="L200" s="178"/>
      <c r="M200" s="384" t="s">
        <v>280</v>
      </c>
      <c r="N200" s="259"/>
      <c r="O200" s="260"/>
      <c r="P200" s="261"/>
      <c r="Q200" s="316" t="s">
        <v>45</v>
      </c>
      <c r="R200" s="154"/>
      <c r="S200" t="s">
        <v>64</v>
      </c>
    </row>
    <row r="201" spans="2:19" hidden="1">
      <c r="B201" s="159"/>
      <c r="C201" s="160"/>
      <c r="D201" s="381" t="s">
        <v>167</v>
      </c>
      <c r="E201" s="347" t="s">
        <v>74</v>
      </c>
      <c r="F201" s="357">
        <v>23</v>
      </c>
      <c r="G201" s="358">
        <v>14</v>
      </c>
      <c r="H201" s="175">
        <v>11</v>
      </c>
      <c r="I201" s="103">
        <v>10</v>
      </c>
      <c r="J201" s="103"/>
      <c r="K201" s="178"/>
      <c r="L201" s="178"/>
      <c r="M201" s="240">
        <v>10</v>
      </c>
      <c r="N201" s="259"/>
      <c r="O201" s="260"/>
      <c r="P201" s="261"/>
      <c r="Q201" s="316" t="s">
        <v>45</v>
      </c>
      <c r="R201" s="154"/>
      <c r="S201" t="s">
        <v>64</v>
      </c>
    </row>
    <row r="202" spans="2:19" hidden="1">
      <c r="B202" s="159"/>
      <c r="C202" s="160"/>
      <c r="D202" s="161" t="s">
        <v>168</v>
      </c>
      <c r="E202" s="347" t="s">
        <v>74</v>
      </c>
      <c r="F202" s="357">
        <v>17</v>
      </c>
      <c r="G202" s="358">
        <v>22</v>
      </c>
      <c r="H202" s="175">
        <v>28</v>
      </c>
      <c r="I202" s="103">
        <v>29</v>
      </c>
      <c r="J202" s="103"/>
      <c r="K202" s="178"/>
      <c r="L202" s="178"/>
      <c r="M202" s="240">
        <v>34</v>
      </c>
      <c r="N202" s="259"/>
      <c r="O202" s="260"/>
      <c r="P202" s="261"/>
      <c r="Q202" s="316" t="s">
        <v>45</v>
      </c>
      <c r="R202" s="154"/>
      <c r="S202" t="s">
        <v>64</v>
      </c>
    </row>
    <row r="203" spans="2:19" hidden="1">
      <c r="B203" s="159" t="s">
        <v>171</v>
      </c>
      <c r="C203" s="160"/>
      <c r="D203" s="161"/>
      <c r="E203" s="347"/>
      <c r="F203" s="357"/>
      <c r="G203" s="358"/>
      <c r="H203" s="175"/>
      <c r="I203" s="103"/>
      <c r="J203" s="103"/>
      <c r="K203" s="178"/>
      <c r="L203" s="178"/>
      <c r="M203" s="240"/>
      <c r="N203" s="259"/>
      <c r="O203" s="260"/>
      <c r="P203" s="261"/>
      <c r="Q203" s="316" t="s">
        <v>45</v>
      </c>
      <c r="R203" s="143"/>
      <c r="S203" t="s">
        <v>68</v>
      </c>
    </row>
    <row r="204" spans="2:19" hidden="1">
      <c r="B204" s="159"/>
      <c r="C204" s="160" t="s">
        <v>165</v>
      </c>
      <c r="D204" s="161"/>
      <c r="E204" s="347"/>
      <c r="F204" s="357"/>
      <c r="G204" s="358"/>
      <c r="H204" s="104"/>
      <c r="I204" s="103"/>
      <c r="J204" s="103"/>
      <c r="K204" s="178"/>
      <c r="L204" s="178"/>
      <c r="M204" s="240"/>
      <c r="N204" s="259"/>
      <c r="O204" s="260"/>
      <c r="P204" s="261"/>
      <c r="Q204" s="316" t="s">
        <v>45</v>
      </c>
      <c r="R204" s="143"/>
      <c r="S204" t="s">
        <v>60</v>
      </c>
    </row>
    <row r="205" spans="2:19" hidden="1">
      <c r="B205" s="159"/>
      <c r="C205" s="160"/>
      <c r="D205" s="161" t="s">
        <v>172</v>
      </c>
      <c r="E205" s="347" t="s">
        <v>74</v>
      </c>
      <c r="F205" s="357">
        <v>2</v>
      </c>
      <c r="G205" s="358">
        <v>1</v>
      </c>
      <c r="H205" s="175">
        <v>1</v>
      </c>
      <c r="I205" s="103">
        <v>1</v>
      </c>
      <c r="J205" s="103"/>
      <c r="K205" s="178"/>
      <c r="L205" s="178"/>
      <c r="M205" s="240">
        <v>2</v>
      </c>
      <c r="N205" s="259"/>
      <c r="O205" s="260"/>
      <c r="P205" s="261"/>
      <c r="Q205" s="316" t="s">
        <v>45</v>
      </c>
      <c r="R205" s="154"/>
      <c r="S205" t="s">
        <v>60</v>
      </c>
    </row>
    <row r="206" spans="2:19" hidden="1">
      <c r="B206" s="159"/>
      <c r="C206" s="160"/>
      <c r="D206" s="161" t="s">
        <v>173</v>
      </c>
      <c r="E206" s="347" t="s">
        <v>74</v>
      </c>
      <c r="F206" s="357">
        <v>3</v>
      </c>
      <c r="G206" s="358">
        <v>16</v>
      </c>
      <c r="H206" s="175">
        <v>17</v>
      </c>
      <c r="I206" s="103">
        <v>19</v>
      </c>
      <c r="J206" s="103"/>
      <c r="K206" s="178"/>
      <c r="L206" s="178"/>
      <c r="M206" s="240">
        <v>20</v>
      </c>
      <c r="N206" s="259"/>
      <c r="O206" s="260"/>
      <c r="P206" s="261"/>
      <c r="Q206" s="316" t="s">
        <v>45</v>
      </c>
      <c r="R206" s="154"/>
      <c r="S206" t="s">
        <v>60</v>
      </c>
    </row>
    <row r="207" spans="2:19" hidden="1">
      <c r="B207" s="159"/>
      <c r="C207" s="160" t="s">
        <v>174</v>
      </c>
      <c r="D207" s="161"/>
      <c r="E207" s="347"/>
      <c r="F207" s="357"/>
      <c r="G207" s="358"/>
      <c r="H207" s="175"/>
      <c r="I207" s="103"/>
      <c r="J207" s="103"/>
      <c r="K207" s="178"/>
      <c r="L207" s="178"/>
      <c r="M207" s="240"/>
      <c r="N207" s="259"/>
      <c r="O207" s="260"/>
      <c r="P207" s="261"/>
      <c r="Q207" s="316" t="s">
        <v>45</v>
      </c>
      <c r="R207" s="143"/>
      <c r="S207" t="s">
        <v>61</v>
      </c>
    </row>
    <row r="208" spans="2:19" hidden="1">
      <c r="B208" s="159"/>
      <c r="C208" s="160"/>
      <c r="D208" s="161" t="s">
        <v>172</v>
      </c>
      <c r="E208" s="347" t="s">
        <v>74</v>
      </c>
      <c r="F208" s="357">
        <v>2</v>
      </c>
      <c r="G208" s="358">
        <v>1</v>
      </c>
      <c r="H208" s="175">
        <v>2</v>
      </c>
      <c r="I208" s="103">
        <v>2</v>
      </c>
      <c r="J208" s="103"/>
      <c r="K208" s="178"/>
      <c r="L208" s="178"/>
      <c r="M208" s="240">
        <v>0</v>
      </c>
      <c r="N208" s="259"/>
      <c r="O208" s="260"/>
      <c r="P208" s="261"/>
      <c r="Q208" s="316" t="s">
        <v>45</v>
      </c>
      <c r="R208" s="154"/>
      <c r="S208" t="s">
        <v>61</v>
      </c>
    </row>
    <row r="209" spans="1:19" hidden="1">
      <c r="B209" s="159"/>
      <c r="C209" s="160"/>
      <c r="D209" s="161" t="s">
        <v>173</v>
      </c>
      <c r="E209" s="347" t="s">
        <v>74</v>
      </c>
      <c r="F209" s="357">
        <v>0</v>
      </c>
      <c r="G209" s="358">
        <v>1</v>
      </c>
      <c r="H209" s="175">
        <v>2</v>
      </c>
      <c r="I209" s="103">
        <v>2</v>
      </c>
      <c r="J209" s="103"/>
      <c r="K209" s="178"/>
      <c r="L209" s="178"/>
      <c r="M209" s="240">
        <v>0</v>
      </c>
      <c r="N209" s="259"/>
      <c r="O209" s="260"/>
      <c r="P209" s="261"/>
      <c r="Q209" s="316" t="s">
        <v>45</v>
      </c>
      <c r="R209" s="154"/>
      <c r="S209" t="s">
        <v>61</v>
      </c>
    </row>
    <row r="210" spans="1:19" hidden="1">
      <c r="B210" s="159"/>
      <c r="C210" s="160" t="s">
        <v>169</v>
      </c>
      <c r="D210" s="161"/>
      <c r="E210" s="347"/>
      <c r="F210" s="357"/>
      <c r="G210" s="358"/>
      <c r="H210" s="104"/>
      <c r="I210" s="103"/>
      <c r="J210" s="103"/>
      <c r="K210" s="178"/>
      <c r="L210" s="178"/>
      <c r="M210" s="240"/>
      <c r="N210" s="259"/>
      <c r="O210" s="260"/>
      <c r="P210" s="261"/>
      <c r="Q210" s="316" t="s">
        <v>45</v>
      </c>
      <c r="R210" s="143"/>
      <c r="S210" t="s">
        <v>62</v>
      </c>
    </row>
    <row r="211" spans="1:19" hidden="1">
      <c r="B211" s="159"/>
      <c r="C211" s="160"/>
      <c r="D211" s="161" t="s">
        <v>172</v>
      </c>
      <c r="E211" s="347" t="s">
        <v>74</v>
      </c>
      <c r="F211" s="357">
        <v>0</v>
      </c>
      <c r="G211" s="358">
        <v>0</v>
      </c>
      <c r="H211" s="175">
        <v>0</v>
      </c>
      <c r="I211" s="103">
        <v>0</v>
      </c>
      <c r="J211" s="103"/>
      <c r="K211" s="178"/>
      <c r="L211" s="178"/>
      <c r="M211" s="240">
        <v>0</v>
      </c>
      <c r="N211" s="259"/>
      <c r="O211" s="260"/>
      <c r="P211" s="261"/>
      <c r="Q211" s="316" t="s">
        <v>45</v>
      </c>
      <c r="R211" s="154"/>
      <c r="S211" t="s">
        <v>62</v>
      </c>
    </row>
    <row r="212" spans="1:19" hidden="1">
      <c r="B212" s="159"/>
      <c r="C212" s="160"/>
      <c r="D212" s="161" t="s">
        <v>173</v>
      </c>
      <c r="E212" s="347" t="s">
        <v>74</v>
      </c>
      <c r="F212" s="357">
        <v>0</v>
      </c>
      <c r="G212" s="358">
        <v>0</v>
      </c>
      <c r="H212" s="175">
        <v>4</v>
      </c>
      <c r="I212" s="103">
        <v>4</v>
      </c>
      <c r="J212" s="103"/>
      <c r="K212" s="178"/>
      <c r="L212" s="178"/>
      <c r="M212" s="240">
        <v>4</v>
      </c>
      <c r="N212" s="259"/>
      <c r="O212" s="260"/>
      <c r="P212" s="261"/>
      <c r="Q212" s="316" t="s">
        <v>45</v>
      </c>
      <c r="R212" s="154"/>
      <c r="S212" t="s">
        <v>62</v>
      </c>
    </row>
    <row r="213" spans="1:19" hidden="1">
      <c r="B213" s="159"/>
      <c r="C213" s="160" t="s">
        <v>31</v>
      </c>
      <c r="D213" s="161"/>
      <c r="E213" s="347"/>
      <c r="F213" s="357"/>
      <c r="G213" s="358"/>
      <c r="H213" s="175"/>
      <c r="I213" s="103"/>
      <c r="J213" s="103"/>
      <c r="K213" s="178"/>
      <c r="L213" s="178"/>
      <c r="M213" s="240"/>
      <c r="N213" s="259"/>
      <c r="O213" s="260"/>
      <c r="P213" s="261"/>
      <c r="Q213" s="316" t="s">
        <v>45</v>
      </c>
      <c r="R213" s="143"/>
      <c r="S213" t="s">
        <v>63</v>
      </c>
    </row>
    <row r="214" spans="1:19" hidden="1">
      <c r="B214" s="159"/>
      <c r="C214" s="160"/>
      <c r="D214" s="161" t="s">
        <v>172</v>
      </c>
      <c r="E214" s="347" t="s">
        <v>74</v>
      </c>
      <c r="F214" s="357">
        <v>2</v>
      </c>
      <c r="G214" s="358">
        <v>3</v>
      </c>
      <c r="H214" s="175">
        <v>2</v>
      </c>
      <c r="I214" s="103">
        <v>3</v>
      </c>
      <c r="J214" s="103"/>
      <c r="K214" s="178"/>
      <c r="L214" s="178"/>
      <c r="M214" s="240">
        <v>3</v>
      </c>
      <c r="N214" s="259"/>
      <c r="O214" s="260"/>
      <c r="P214" s="261"/>
      <c r="Q214" s="316" t="s">
        <v>45</v>
      </c>
      <c r="R214" s="154"/>
      <c r="S214" t="s">
        <v>63</v>
      </c>
    </row>
    <row r="215" spans="1:19" hidden="1">
      <c r="B215" s="159"/>
      <c r="C215" s="160"/>
      <c r="D215" s="161" t="s">
        <v>173</v>
      </c>
      <c r="E215" s="347" t="s">
        <v>74</v>
      </c>
      <c r="F215" s="357">
        <v>0</v>
      </c>
      <c r="G215" s="358">
        <v>1</v>
      </c>
      <c r="H215" s="175">
        <v>2</v>
      </c>
      <c r="I215" s="103">
        <v>2</v>
      </c>
      <c r="J215" s="103"/>
      <c r="K215" s="178"/>
      <c r="L215" s="178"/>
      <c r="M215" s="240">
        <v>1</v>
      </c>
      <c r="N215" s="259"/>
      <c r="O215" s="260"/>
      <c r="P215" s="261"/>
      <c r="Q215" s="316" t="s">
        <v>45</v>
      </c>
      <c r="R215" s="154"/>
      <c r="S215" t="s">
        <v>63</v>
      </c>
    </row>
    <row r="216" spans="1:19" hidden="1">
      <c r="B216" s="159"/>
      <c r="C216" s="160" t="s">
        <v>170</v>
      </c>
      <c r="D216" s="161"/>
      <c r="E216" s="347"/>
      <c r="F216" s="357"/>
      <c r="G216" s="358"/>
      <c r="H216" s="104"/>
      <c r="I216" s="103"/>
      <c r="J216" s="103"/>
      <c r="K216" s="178"/>
      <c r="L216" s="178"/>
      <c r="M216" s="240"/>
      <c r="N216" s="259"/>
      <c r="O216" s="260"/>
      <c r="P216" s="261"/>
      <c r="Q216" s="316" t="s">
        <v>45</v>
      </c>
      <c r="R216" s="143"/>
      <c r="S216" t="s">
        <v>64</v>
      </c>
    </row>
    <row r="217" spans="1:19" hidden="1">
      <c r="B217" s="159"/>
      <c r="C217" s="160"/>
      <c r="D217" s="161" t="s">
        <v>172</v>
      </c>
      <c r="E217" s="347" t="s">
        <v>74</v>
      </c>
      <c r="F217" s="357">
        <v>0</v>
      </c>
      <c r="G217" s="358">
        <v>2</v>
      </c>
      <c r="H217" s="175">
        <v>1</v>
      </c>
      <c r="I217" s="103">
        <v>3</v>
      </c>
      <c r="J217" s="103"/>
      <c r="K217" s="178"/>
      <c r="L217" s="178"/>
      <c r="M217" s="240">
        <v>2</v>
      </c>
      <c r="N217" s="259"/>
      <c r="O217" s="260"/>
      <c r="P217" s="261"/>
      <c r="Q217" s="316" t="s">
        <v>45</v>
      </c>
      <c r="R217" s="154"/>
      <c r="S217" t="s">
        <v>64</v>
      </c>
    </row>
    <row r="218" spans="1:19" hidden="1">
      <c r="B218" s="159"/>
      <c r="C218" s="160"/>
      <c r="D218" s="161" t="s">
        <v>173</v>
      </c>
      <c r="E218" s="347" t="s">
        <v>74</v>
      </c>
      <c r="F218" s="357">
        <v>0</v>
      </c>
      <c r="G218" s="358">
        <v>8</v>
      </c>
      <c r="H218" s="175">
        <v>9</v>
      </c>
      <c r="I218" s="103">
        <v>9</v>
      </c>
      <c r="J218" s="103"/>
      <c r="K218" s="178"/>
      <c r="L218" s="178"/>
      <c r="M218" s="240">
        <v>10</v>
      </c>
      <c r="N218" s="259"/>
      <c r="O218" s="260"/>
      <c r="P218" s="261"/>
      <c r="Q218" s="316" t="s">
        <v>45</v>
      </c>
      <c r="R218" s="154"/>
      <c r="S218" t="s">
        <v>64</v>
      </c>
    </row>
    <row r="219" spans="1:19" hidden="1">
      <c r="B219" s="159"/>
      <c r="C219" s="160" t="s">
        <v>225</v>
      </c>
      <c r="D219" s="161"/>
      <c r="E219" s="347"/>
      <c r="F219" s="357"/>
      <c r="G219" s="358"/>
      <c r="H219" s="175"/>
      <c r="I219" s="103"/>
      <c r="J219" s="103"/>
      <c r="K219" s="178"/>
      <c r="L219" s="178"/>
      <c r="M219" s="240"/>
      <c r="N219" s="259"/>
      <c r="O219" s="260"/>
      <c r="P219" s="261"/>
      <c r="Q219" s="316"/>
      <c r="R219" s="143"/>
      <c r="S219" t="s">
        <v>68</v>
      </c>
    </row>
    <row r="220" spans="1:19" hidden="1">
      <c r="B220" s="159"/>
      <c r="C220" s="160"/>
      <c r="D220" s="161" t="s">
        <v>172</v>
      </c>
      <c r="E220" s="347" t="s">
        <v>74</v>
      </c>
      <c r="F220" s="357">
        <f>F205+F208+F211+F214+F217</f>
        <v>6</v>
      </c>
      <c r="G220" s="358">
        <v>7</v>
      </c>
      <c r="H220" s="103">
        <f>H205+H208+H211+H214+H217</f>
        <v>6</v>
      </c>
      <c r="I220" s="103">
        <f>I205+I208+I211+I214+I217</f>
        <v>9</v>
      </c>
      <c r="J220" s="103"/>
      <c r="K220" s="178"/>
      <c r="L220" s="178"/>
      <c r="M220" s="240">
        <f>M205+M208+M211+M214+M217</f>
        <v>7</v>
      </c>
      <c r="N220" s="259"/>
      <c r="O220" s="260"/>
      <c r="P220" s="261"/>
      <c r="Q220" s="316"/>
      <c r="R220" s="143"/>
      <c r="S220" t="s">
        <v>68</v>
      </c>
    </row>
    <row r="221" spans="1:19" hidden="1">
      <c r="B221" s="337"/>
      <c r="C221" s="342"/>
      <c r="D221" s="161" t="s">
        <v>173</v>
      </c>
      <c r="E221" s="169" t="s">
        <v>74</v>
      </c>
      <c r="F221" s="357">
        <f>F206+F209+F212+F215+F218</f>
        <v>3</v>
      </c>
      <c r="G221" s="358">
        <v>26</v>
      </c>
      <c r="H221" s="103">
        <f>H206+H209+H212+H215+H218</f>
        <v>34</v>
      </c>
      <c r="I221" s="133">
        <f>I206+I209+I212+I215+I218</f>
        <v>36</v>
      </c>
      <c r="J221" s="133"/>
      <c r="K221" s="209"/>
      <c r="L221" s="209"/>
      <c r="M221" s="240">
        <f>M206+M209+M212+M215+M218</f>
        <v>35</v>
      </c>
      <c r="N221" s="259"/>
      <c r="O221" s="260"/>
      <c r="P221" s="261"/>
      <c r="Q221" s="316"/>
      <c r="R221" s="207"/>
      <c r="S221" s="45" t="s">
        <v>68</v>
      </c>
    </row>
    <row r="222" spans="1:19" ht="13.5" customHeight="1">
      <c r="A222">
        <v>11</v>
      </c>
      <c r="B222" s="469" t="s">
        <v>22</v>
      </c>
      <c r="C222" s="470"/>
      <c r="D222" s="471"/>
      <c r="E222" s="386"/>
      <c r="F222" s="387"/>
      <c r="G222" s="80"/>
      <c r="H222" s="104"/>
      <c r="I222" s="133"/>
      <c r="J222" s="133"/>
      <c r="K222" s="209"/>
      <c r="L222" s="209"/>
      <c r="M222" s="241"/>
      <c r="N222" s="259"/>
      <c r="O222" s="260"/>
      <c r="P222" s="261"/>
      <c r="Q222" s="316"/>
      <c r="R222" s="207"/>
      <c r="S222" s="45" t="s">
        <v>68</v>
      </c>
    </row>
    <row r="223" spans="1:19">
      <c r="B223" s="334" t="s">
        <v>45</v>
      </c>
      <c r="C223" s="388" t="s">
        <v>23</v>
      </c>
      <c r="D223" s="389"/>
      <c r="E223" s="169"/>
      <c r="F223" s="77"/>
      <c r="G223" s="80"/>
      <c r="H223" s="175"/>
      <c r="I223" s="133"/>
      <c r="J223" s="133"/>
      <c r="K223" s="209"/>
      <c r="L223" s="209"/>
      <c r="M223" s="241"/>
      <c r="N223" s="259"/>
      <c r="O223" s="260"/>
      <c r="P223" s="261"/>
      <c r="Q223" s="316"/>
      <c r="R223" s="207"/>
      <c r="S223" s="45" t="s">
        <v>60</v>
      </c>
    </row>
    <row r="224" spans="1:19">
      <c r="B224" s="337"/>
      <c r="C224" s="342"/>
      <c r="D224" s="336" t="s">
        <v>24</v>
      </c>
      <c r="E224" s="169" t="s">
        <v>74</v>
      </c>
      <c r="F224" s="77">
        <v>20851</v>
      </c>
      <c r="G224" s="80">
        <v>21709</v>
      </c>
      <c r="H224" s="175">
        <v>24340</v>
      </c>
      <c r="I224" s="133">
        <v>26091</v>
      </c>
      <c r="J224" s="133">
        <v>25500</v>
      </c>
      <c r="K224" s="229">
        <v>27813</v>
      </c>
      <c r="L224" s="209">
        <v>27900</v>
      </c>
      <c r="M224" s="241">
        <v>28184</v>
      </c>
      <c r="N224" s="259">
        <f t="shared" ref="N224:N235" si="9">M224/J224</f>
        <v>1.1052549019607842</v>
      </c>
      <c r="O224" s="448" t="s">
        <v>278</v>
      </c>
      <c r="P224" s="449"/>
      <c r="Q224" s="316">
        <f t="shared" ref="Q224:Q229" si="10">M224-J224</f>
        <v>2684</v>
      </c>
      <c r="R224" s="207"/>
      <c r="S224" s="45" t="s">
        <v>60</v>
      </c>
    </row>
    <row r="225" spans="2:19">
      <c r="B225" s="337"/>
      <c r="C225" s="342"/>
      <c r="D225" s="390" t="s">
        <v>25</v>
      </c>
      <c r="E225" s="169" t="s">
        <v>74</v>
      </c>
      <c r="F225" s="77">
        <v>6123</v>
      </c>
      <c r="G225" s="80">
        <v>6307</v>
      </c>
      <c r="H225" s="175">
        <v>6548</v>
      </c>
      <c r="I225" s="133">
        <v>6793</v>
      </c>
      <c r="J225" s="133">
        <v>6600</v>
      </c>
      <c r="K225" s="229">
        <v>7087</v>
      </c>
      <c r="L225" s="209">
        <v>7200</v>
      </c>
      <c r="M225" s="241">
        <v>7158</v>
      </c>
      <c r="N225" s="259">
        <f t="shared" si="9"/>
        <v>1.0845454545454545</v>
      </c>
      <c r="O225" s="448" t="s">
        <v>278</v>
      </c>
      <c r="P225" s="449"/>
      <c r="Q225" s="316">
        <f t="shared" si="10"/>
        <v>558</v>
      </c>
      <c r="R225" s="207"/>
      <c r="S225" s="45" t="s">
        <v>60</v>
      </c>
    </row>
    <row r="226" spans="2:19">
      <c r="B226" s="337"/>
      <c r="C226" s="342"/>
      <c r="D226" s="336" t="s">
        <v>26</v>
      </c>
      <c r="E226" s="169" t="s">
        <v>74</v>
      </c>
      <c r="F226" s="77">
        <v>2278</v>
      </c>
      <c r="G226" s="80">
        <v>2552</v>
      </c>
      <c r="H226" s="175">
        <v>3150</v>
      </c>
      <c r="I226" s="133">
        <v>3495</v>
      </c>
      <c r="J226" s="133">
        <v>3500</v>
      </c>
      <c r="K226" s="229">
        <v>3753</v>
      </c>
      <c r="L226" s="209">
        <v>3800</v>
      </c>
      <c r="M226" s="241">
        <v>3834</v>
      </c>
      <c r="N226" s="259">
        <f t="shared" si="9"/>
        <v>1.0954285714285714</v>
      </c>
      <c r="O226" s="260" t="s">
        <v>275</v>
      </c>
      <c r="P226" s="319"/>
      <c r="Q226" s="316">
        <f t="shared" si="10"/>
        <v>334</v>
      </c>
      <c r="R226" s="207"/>
      <c r="S226" s="45" t="s">
        <v>60</v>
      </c>
    </row>
    <row r="227" spans="2:19">
      <c r="B227" s="337"/>
      <c r="C227" s="342"/>
      <c r="D227" s="390" t="s">
        <v>27</v>
      </c>
      <c r="E227" s="169" t="s">
        <v>74</v>
      </c>
      <c r="F227" s="77">
        <v>2259</v>
      </c>
      <c r="G227" s="80">
        <v>2525</v>
      </c>
      <c r="H227" s="175">
        <v>2462</v>
      </c>
      <c r="I227" s="133">
        <v>2629</v>
      </c>
      <c r="J227" s="133">
        <v>2550</v>
      </c>
      <c r="K227" s="229">
        <v>2739</v>
      </c>
      <c r="L227" s="209">
        <v>2750</v>
      </c>
      <c r="M227" s="241">
        <v>2786</v>
      </c>
      <c r="N227" s="259">
        <f t="shared" si="9"/>
        <v>1.0925490196078431</v>
      </c>
      <c r="O227" s="260" t="s">
        <v>275</v>
      </c>
      <c r="P227" s="261"/>
      <c r="Q227" s="316">
        <f t="shared" si="10"/>
        <v>236</v>
      </c>
      <c r="R227" s="207"/>
      <c r="S227" s="45" t="s">
        <v>60</v>
      </c>
    </row>
    <row r="228" spans="2:19">
      <c r="B228" s="337"/>
      <c r="C228" s="342"/>
      <c r="D228" s="336" t="s">
        <v>28</v>
      </c>
      <c r="E228" s="169" t="s">
        <v>74</v>
      </c>
      <c r="F228" s="77">
        <v>7880</v>
      </c>
      <c r="G228" s="80">
        <v>7977</v>
      </c>
      <c r="H228" s="175">
        <v>9636</v>
      </c>
      <c r="I228" s="133">
        <v>9771</v>
      </c>
      <c r="J228" s="133">
        <v>9800</v>
      </c>
      <c r="K228" s="229">
        <v>10212</v>
      </c>
      <c r="L228" s="209">
        <v>9900</v>
      </c>
      <c r="M228" s="241">
        <v>10481</v>
      </c>
      <c r="N228" s="259">
        <f t="shared" si="9"/>
        <v>1.0694897959183673</v>
      </c>
      <c r="O228" s="448" t="s">
        <v>278</v>
      </c>
      <c r="P228" s="449"/>
      <c r="Q228" s="316">
        <f t="shared" si="10"/>
        <v>681</v>
      </c>
      <c r="R228" s="207"/>
      <c r="S228" s="45" t="s">
        <v>60</v>
      </c>
    </row>
    <row r="229" spans="2:19">
      <c r="B229" s="337"/>
      <c r="C229" s="342"/>
      <c r="D229" s="336" t="s">
        <v>212</v>
      </c>
      <c r="E229" s="169" t="s">
        <v>74</v>
      </c>
      <c r="F229" s="77"/>
      <c r="G229" s="80">
        <v>16</v>
      </c>
      <c r="H229" s="175">
        <v>779</v>
      </c>
      <c r="I229" s="133">
        <v>725</v>
      </c>
      <c r="J229" s="133">
        <v>780</v>
      </c>
      <c r="K229" s="229">
        <v>538</v>
      </c>
      <c r="L229" s="209">
        <v>600</v>
      </c>
      <c r="M229" s="241">
        <v>544</v>
      </c>
      <c r="N229" s="259">
        <f t="shared" si="9"/>
        <v>0.6974358974358974</v>
      </c>
      <c r="O229" s="301" t="s">
        <v>274</v>
      </c>
      <c r="P229" s="261" t="s">
        <v>275</v>
      </c>
      <c r="Q229" s="316">
        <f t="shared" si="10"/>
        <v>-236</v>
      </c>
      <c r="R229" s="207"/>
      <c r="S229" s="45" t="s">
        <v>60</v>
      </c>
    </row>
    <row r="230" spans="2:19">
      <c r="B230" s="334" t="s">
        <v>45</v>
      </c>
      <c r="C230" s="335" t="s">
        <v>29</v>
      </c>
      <c r="D230" s="391"/>
      <c r="E230" s="169"/>
      <c r="F230" s="77"/>
      <c r="G230" s="80"/>
      <c r="H230" s="175"/>
      <c r="I230" s="133"/>
      <c r="J230" s="133"/>
      <c r="K230" s="209"/>
      <c r="L230" s="209"/>
      <c r="M230" s="241"/>
      <c r="N230" s="259"/>
      <c r="O230" s="260"/>
      <c r="P230" s="261"/>
      <c r="Q230" s="316"/>
      <c r="R230" s="207"/>
      <c r="S230" t="s">
        <v>61</v>
      </c>
    </row>
    <row r="231" spans="2:19">
      <c r="B231" s="337"/>
      <c r="C231" s="342"/>
      <c r="D231" s="336" t="s">
        <v>24</v>
      </c>
      <c r="E231" s="169" t="s">
        <v>74</v>
      </c>
      <c r="F231" s="77">
        <v>9942</v>
      </c>
      <c r="G231" s="80">
        <v>10567</v>
      </c>
      <c r="H231" s="175">
        <v>11241</v>
      </c>
      <c r="I231" s="133">
        <v>11518</v>
      </c>
      <c r="J231" s="133">
        <v>11500</v>
      </c>
      <c r="K231" s="209">
        <v>11300</v>
      </c>
      <c r="L231" s="392">
        <v>11500</v>
      </c>
      <c r="M231" s="241">
        <v>11285</v>
      </c>
      <c r="N231" s="259">
        <f t="shared" si="9"/>
        <v>0.981304347826087</v>
      </c>
      <c r="O231" s="260" t="s">
        <v>275</v>
      </c>
      <c r="P231" s="261"/>
      <c r="Q231" s="316">
        <f>M231-J231</f>
        <v>-215</v>
      </c>
      <c r="R231" s="207"/>
      <c r="S231" t="s">
        <v>61</v>
      </c>
    </row>
    <row r="232" spans="2:19">
      <c r="B232" s="337"/>
      <c r="C232" s="342"/>
      <c r="D232" s="390" t="s">
        <v>25</v>
      </c>
      <c r="E232" s="169" t="s">
        <v>74</v>
      </c>
      <c r="F232" s="77">
        <v>1572</v>
      </c>
      <c r="G232" s="80">
        <v>1704</v>
      </c>
      <c r="H232" s="175">
        <v>1806</v>
      </c>
      <c r="I232" s="133">
        <v>1865</v>
      </c>
      <c r="J232" s="133">
        <v>1850</v>
      </c>
      <c r="K232" s="209">
        <v>2000</v>
      </c>
      <c r="L232" s="209">
        <v>2000</v>
      </c>
      <c r="M232" s="241">
        <v>2042</v>
      </c>
      <c r="N232" s="259">
        <f t="shared" si="9"/>
        <v>1.1037837837837838</v>
      </c>
      <c r="O232" s="448" t="s">
        <v>278</v>
      </c>
      <c r="P232" s="449"/>
      <c r="Q232" s="316">
        <f>M232-J232</f>
        <v>192</v>
      </c>
      <c r="R232" s="207"/>
      <c r="S232" t="s">
        <v>61</v>
      </c>
    </row>
    <row r="233" spans="2:19">
      <c r="B233" s="337"/>
      <c r="C233" s="342"/>
      <c r="D233" s="336" t="s">
        <v>26</v>
      </c>
      <c r="E233" s="169" t="s">
        <v>74</v>
      </c>
      <c r="F233" s="77">
        <v>168</v>
      </c>
      <c r="G233" s="80">
        <v>142</v>
      </c>
      <c r="H233" s="175">
        <v>162</v>
      </c>
      <c r="I233" s="133">
        <v>179</v>
      </c>
      <c r="J233" s="133">
        <v>150</v>
      </c>
      <c r="K233" s="209">
        <v>145</v>
      </c>
      <c r="L233" s="209">
        <v>160</v>
      </c>
      <c r="M233" s="241">
        <v>145</v>
      </c>
      <c r="N233" s="259">
        <f t="shared" si="9"/>
        <v>0.96666666666666667</v>
      </c>
      <c r="O233" s="260" t="s">
        <v>275</v>
      </c>
      <c r="P233" s="319"/>
      <c r="Q233" s="316">
        <f>M233-J233</f>
        <v>-5</v>
      </c>
      <c r="R233" s="207"/>
      <c r="S233" t="s">
        <v>61</v>
      </c>
    </row>
    <row r="234" spans="2:19">
      <c r="B234" s="337"/>
      <c r="C234" s="342"/>
      <c r="D234" s="390" t="s">
        <v>27</v>
      </c>
      <c r="E234" s="169" t="s">
        <v>74</v>
      </c>
      <c r="F234" s="77">
        <v>891</v>
      </c>
      <c r="G234" s="80">
        <v>912</v>
      </c>
      <c r="H234" s="105">
        <v>744</v>
      </c>
      <c r="I234" s="133">
        <v>838</v>
      </c>
      <c r="J234" s="133">
        <v>800</v>
      </c>
      <c r="K234" s="209">
        <v>830</v>
      </c>
      <c r="L234" s="392">
        <v>830</v>
      </c>
      <c r="M234" s="241">
        <v>845</v>
      </c>
      <c r="N234" s="259">
        <f t="shared" si="9"/>
        <v>1.0562499999999999</v>
      </c>
      <c r="O234" s="260" t="s">
        <v>275</v>
      </c>
      <c r="P234" s="261"/>
      <c r="Q234" s="316">
        <f>M234-J234</f>
        <v>45</v>
      </c>
      <c r="R234" s="207"/>
      <c r="S234" t="s">
        <v>61</v>
      </c>
    </row>
    <row r="235" spans="2:19">
      <c r="B235" s="337"/>
      <c r="C235" s="342"/>
      <c r="D235" s="336" t="s">
        <v>28</v>
      </c>
      <c r="E235" s="169" t="s">
        <v>74</v>
      </c>
      <c r="F235" s="77">
        <v>4748</v>
      </c>
      <c r="G235" s="80">
        <v>4214</v>
      </c>
      <c r="H235" s="175">
        <v>4460</v>
      </c>
      <c r="I235" s="133">
        <v>3928</v>
      </c>
      <c r="J235" s="133">
        <v>4300</v>
      </c>
      <c r="K235" s="209">
        <v>4260</v>
      </c>
      <c r="L235" s="392">
        <v>4300</v>
      </c>
      <c r="M235" s="241">
        <v>4311</v>
      </c>
      <c r="N235" s="259">
        <f t="shared" si="9"/>
        <v>1.0025581395348837</v>
      </c>
      <c r="O235" s="260" t="s">
        <v>275</v>
      </c>
      <c r="P235" s="261" t="s">
        <v>275</v>
      </c>
      <c r="Q235" s="316">
        <f>M235-J235</f>
        <v>11</v>
      </c>
      <c r="R235" s="207"/>
      <c r="S235" t="s">
        <v>61</v>
      </c>
    </row>
    <row r="236" spans="2:19">
      <c r="B236" s="334" t="s">
        <v>45</v>
      </c>
      <c r="C236" s="335" t="s">
        <v>30</v>
      </c>
      <c r="D236" s="391"/>
      <c r="E236" s="169"/>
      <c r="F236" s="77"/>
      <c r="G236" s="80"/>
      <c r="H236" s="175"/>
      <c r="I236" s="133"/>
      <c r="J236" s="133"/>
      <c r="K236" s="209"/>
      <c r="L236" s="209"/>
      <c r="M236" s="241"/>
      <c r="N236" s="259"/>
      <c r="O236" s="260"/>
      <c r="P236" s="261"/>
      <c r="Q236" s="316"/>
      <c r="R236" s="207"/>
      <c r="S236" t="s">
        <v>62</v>
      </c>
    </row>
    <row r="237" spans="2:19">
      <c r="B237" s="337"/>
      <c r="C237" s="342"/>
      <c r="D237" s="336" t="s">
        <v>24</v>
      </c>
      <c r="E237" s="169" t="s">
        <v>74</v>
      </c>
      <c r="F237" s="77">
        <v>771</v>
      </c>
      <c r="G237" s="80">
        <v>994</v>
      </c>
      <c r="H237" s="175">
        <v>908</v>
      </c>
      <c r="I237" s="133">
        <v>1063</v>
      </c>
      <c r="J237" s="133">
        <v>1000</v>
      </c>
      <c r="K237" s="209">
        <v>1261</v>
      </c>
      <c r="L237" s="209">
        <v>1200</v>
      </c>
      <c r="M237" s="241">
        <v>1368</v>
      </c>
      <c r="N237" s="259">
        <f>M237/J237</f>
        <v>1.3680000000000001</v>
      </c>
      <c r="O237" s="448" t="s">
        <v>278</v>
      </c>
      <c r="P237" s="449" t="s">
        <v>278</v>
      </c>
      <c r="Q237" s="316">
        <f>M237-J237</f>
        <v>368</v>
      </c>
      <c r="R237" s="207"/>
      <c r="S237" t="s">
        <v>62</v>
      </c>
    </row>
    <row r="238" spans="2:19">
      <c r="B238" s="334" t="s">
        <v>45</v>
      </c>
      <c r="C238" s="335" t="s">
        <v>31</v>
      </c>
      <c r="D238" s="391"/>
      <c r="E238" s="169"/>
      <c r="F238" s="77"/>
      <c r="G238" s="80"/>
      <c r="H238" s="175"/>
      <c r="I238" s="133"/>
      <c r="J238" s="133"/>
      <c r="K238" s="209"/>
      <c r="L238" s="209"/>
      <c r="M238" s="241"/>
      <c r="N238" s="259"/>
      <c r="O238" s="260"/>
      <c r="P238" s="261"/>
      <c r="Q238" s="316"/>
      <c r="R238" s="207"/>
      <c r="S238" t="s">
        <v>65</v>
      </c>
    </row>
    <row r="239" spans="2:19">
      <c r="B239" s="337"/>
      <c r="C239" s="342"/>
      <c r="D239" s="336" t="s">
        <v>24</v>
      </c>
      <c r="E239" s="169" t="s">
        <v>74</v>
      </c>
      <c r="F239" s="77">
        <v>18462</v>
      </c>
      <c r="G239" s="80">
        <v>19849</v>
      </c>
      <c r="H239" s="175">
        <v>19799</v>
      </c>
      <c r="I239" s="133">
        <v>20488</v>
      </c>
      <c r="J239" s="133">
        <v>20000</v>
      </c>
      <c r="K239" s="209">
        <v>22000</v>
      </c>
      <c r="L239" s="209">
        <v>22000</v>
      </c>
      <c r="M239" s="241">
        <v>22181</v>
      </c>
      <c r="N239" s="259">
        <f>M239/J239</f>
        <v>1.1090500000000001</v>
      </c>
      <c r="O239" s="448" t="s">
        <v>278</v>
      </c>
      <c r="P239" s="449"/>
      <c r="Q239" s="316">
        <f>M239-J239</f>
        <v>2181</v>
      </c>
      <c r="R239" s="207"/>
      <c r="S239" t="s">
        <v>65</v>
      </c>
    </row>
    <row r="240" spans="2:19">
      <c r="B240" s="337"/>
      <c r="C240" s="342"/>
      <c r="D240" s="390" t="s">
        <v>25</v>
      </c>
      <c r="E240" s="169" t="s">
        <v>74</v>
      </c>
      <c r="F240" s="77">
        <v>6838</v>
      </c>
      <c r="G240" s="80">
        <v>6655</v>
      </c>
      <c r="H240" s="175">
        <v>6859</v>
      </c>
      <c r="I240" s="133">
        <v>6773</v>
      </c>
      <c r="J240" s="133">
        <v>6800</v>
      </c>
      <c r="K240" s="209">
        <v>7160</v>
      </c>
      <c r="L240" s="209">
        <v>7180</v>
      </c>
      <c r="M240" s="241">
        <v>7229</v>
      </c>
      <c r="N240" s="259">
        <f t="shared" ref="N240:N248" si="11">M240/J240</f>
        <v>1.0630882352941176</v>
      </c>
      <c r="O240" s="260" t="s">
        <v>275</v>
      </c>
      <c r="P240" s="261"/>
      <c r="Q240" s="316">
        <f>M240-J240</f>
        <v>429</v>
      </c>
      <c r="R240" s="207"/>
      <c r="S240" t="s">
        <v>65</v>
      </c>
    </row>
    <row r="241" spans="1:19">
      <c r="B241" s="337"/>
      <c r="C241" s="342"/>
      <c r="D241" s="336" t="s">
        <v>26</v>
      </c>
      <c r="E241" s="169" t="s">
        <v>74</v>
      </c>
      <c r="F241" s="77">
        <v>1005</v>
      </c>
      <c r="G241" s="80">
        <v>786</v>
      </c>
      <c r="H241" s="175">
        <v>702</v>
      </c>
      <c r="I241" s="133">
        <v>903</v>
      </c>
      <c r="J241" s="133">
        <v>900</v>
      </c>
      <c r="K241" s="209">
        <v>718</v>
      </c>
      <c r="L241" s="209">
        <v>720</v>
      </c>
      <c r="M241" s="241">
        <v>912</v>
      </c>
      <c r="N241" s="259">
        <f t="shared" si="11"/>
        <v>1.0133333333333334</v>
      </c>
      <c r="O241" s="260" t="s">
        <v>275</v>
      </c>
      <c r="P241" s="261" t="s">
        <v>275</v>
      </c>
      <c r="Q241" s="316">
        <f>M241-J241</f>
        <v>12</v>
      </c>
      <c r="R241" s="207"/>
      <c r="S241" t="s">
        <v>65</v>
      </c>
    </row>
    <row r="242" spans="1:19">
      <c r="B242" s="337"/>
      <c r="C242" s="342"/>
      <c r="D242" s="390" t="s">
        <v>27</v>
      </c>
      <c r="E242" s="169" t="s">
        <v>74</v>
      </c>
      <c r="F242" s="77">
        <v>1439</v>
      </c>
      <c r="G242" s="80">
        <v>1430</v>
      </c>
      <c r="H242" s="175">
        <v>1510</v>
      </c>
      <c r="I242" s="133">
        <v>1247</v>
      </c>
      <c r="J242" s="133">
        <v>1250</v>
      </c>
      <c r="K242" s="209">
        <v>1124</v>
      </c>
      <c r="L242" s="209">
        <v>1130</v>
      </c>
      <c r="M242" s="241">
        <v>1145</v>
      </c>
      <c r="N242" s="259">
        <f t="shared" si="11"/>
        <v>0.91600000000000004</v>
      </c>
      <c r="O242" s="260" t="s">
        <v>275</v>
      </c>
      <c r="P242" s="261" t="s">
        <v>289</v>
      </c>
      <c r="Q242" s="316">
        <f>M242-J242</f>
        <v>-105</v>
      </c>
      <c r="R242" s="207"/>
      <c r="S242" t="s">
        <v>65</v>
      </c>
    </row>
    <row r="243" spans="1:19">
      <c r="B243" s="337"/>
      <c r="C243" s="342"/>
      <c r="D243" s="336" t="s">
        <v>28</v>
      </c>
      <c r="E243" s="169" t="s">
        <v>74</v>
      </c>
      <c r="F243" s="77">
        <v>25756</v>
      </c>
      <c r="G243" s="80">
        <v>24509</v>
      </c>
      <c r="H243" s="175">
        <v>24508</v>
      </c>
      <c r="I243" s="133">
        <v>26709</v>
      </c>
      <c r="J243" s="133">
        <v>25000</v>
      </c>
      <c r="K243" s="209">
        <v>28885</v>
      </c>
      <c r="L243" s="209">
        <v>28900</v>
      </c>
      <c r="M243" s="241">
        <v>29212</v>
      </c>
      <c r="N243" s="259">
        <f t="shared" si="11"/>
        <v>1.16848</v>
      </c>
      <c r="O243" s="448" t="s">
        <v>278</v>
      </c>
      <c r="P243" s="261" t="s">
        <v>278</v>
      </c>
      <c r="Q243" s="316">
        <f>M243-J243</f>
        <v>4212</v>
      </c>
      <c r="R243" s="207"/>
      <c r="S243" t="s">
        <v>65</v>
      </c>
    </row>
    <row r="244" spans="1:19">
      <c r="B244" s="334" t="s">
        <v>45</v>
      </c>
      <c r="C244" s="335" t="s">
        <v>32</v>
      </c>
      <c r="D244" s="391"/>
      <c r="E244" s="169"/>
      <c r="F244" s="77"/>
      <c r="G244" s="80"/>
      <c r="H244" s="175"/>
      <c r="I244" s="133"/>
      <c r="J244" s="133"/>
      <c r="K244" s="209"/>
      <c r="L244" s="209"/>
      <c r="M244" s="241"/>
      <c r="N244" s="259"/>
      <c r="O244" s="260"/>
      <c r="P244" s="261"/>
      <c r="Q244" s="316"/>
      <c r="R244" s="207"/>
      <c r="S244" t="s">
        <v>64</v>
      </c>
    </row>
    <row r="245" spans="1:19">
      <c r="B245" s="337"/>
      <c r="C245" s="342"/>
      <c r="D245" s="336" t="s">
        <v>24</v>
      </c>
      <c r="E245" s="169" t="s">
        <v>74</v>
      </c>
      <c r="F245" s="77">
        <v>2600</v>
      </c>
      <c r="G245" s="80">
        <v>2829</v>
      </c>
      <c r="H245" s="175">
        <v>3044</v>
      </c>
      <c r="I245" s="133">
        <v>3298</v>
      </c>
      <c r="J245" s="133">
        <v>4000</v>
      </c>
      <c r="K245" s="209" t="e">
        <f>#REF!/10*12</f>
        <v>#REF!</v>
      </c>
      <c r="L245" s="209">
        <v>4000</v>
      </c>
      <c r="M245" s="241">
        <v>3320</v>
      </c>
      <c r="N245" s="259">
        <f t="shared" si="11"/>
        <v>0.83</v>
      </c>
      <c r="O245" s="301" t="s">
        <v>274</v>
      </c>
      <c r="P245" s="300"/>
      <c r="Q245" s="316">
        <f>M245-J245</f>
        <v>-680</v>
      </c>
      <c r="R245" s="207"/>
      <c r="S245" t="s">
        <v>64</v>
      </c>
    </row>
    <row r="246" spans="1:19">
      <c r="B246" s="337"/>
      <c r="C246" s="342"/>
      <c r="D246" s="390" t="s">
        <v>25</v>
      </c>
      <c r="E246" s="169" t="s">
        <v>74</v>
      </c>
      <c r="F246" s="77">
        <v>1744</v>
      </c>
      <c r="G246" s="80">
        <v>1713</v>
      </c>
      <c r="H246" s="175">
        <v>1867</v>
      </c>
      <c r="I246" s="133">
        <v>1796</v>
      </c>
      <c r="J246" s="133">
        <v>1850</v>
      </c>
      <c r="K246" s="209" t="e">
        <f>#REF!/10*12</f>
        <v>#REF!</v>
      </c>
      <c r="L246" s="209">
        <v>2000</v>
      </c>
      <c r="M246" s="241">
        <v>1817</v>
      </c>
      <c r="N246" s="259">
        <f t="shared" si="11"/>
        <v>0.98216216216216212</v>
      </c>
      <c r="O246" s="260" t="s">
        <v>275</v>
      </c>
      <c r="P246" s="261"/>
      <c r="Q246" s="316">
        <f>M246-J246</f>
        <v>-33</v>
      </c>
      <c r="R246" s="207"/>
      <c r="S246" t="s">
        <v>64</v>
      </c>
    </row>
    <row r="247" spans="1:19">
      <c r="B247" s="337"/>
      <c r="C247" s="342"/>
      <c r="D247" s="336" t="s">
        <v>26</v>
      </c>
      <c r="E247" s="169" t="s">
        <v>74</v>
      </c>
      <c r="F247" s="77">
        <v>393</v>
      </c>
      <c r="G247" s="80">
        <v>439</v>
      </c>
      <c r="H247" s="175">
        <v>444</v>
      </c>
      <c r="I247" s="133">
        <v>425</v>
      </c>
      <c r="J247" s="133">
        <v>330</v>
      </c>
      <c r="K247" s="209" t="e">
        <f>#REF!/10*12</f>
        <v>#REF!</v>
      </c>
      <c r="L247" s="209">
        <v>330</v>
      </c>
      <c r="M247" s="241">
        <v>375</v>
      </c>
      <c r="N247" s="259">
        <f t="shared" si="11"/>
        <v>1.1363636363636365</v>
      </c>
      <c r="O247" s="260" t="s">
        <v>275</v>
      </c>
      <c r="P247" s="261"/>
      <c r="Q247" s="316">
        <f>M247-J247</f>
        <v>45</v>
      </c>
      <c r="R247" s="207"/>
      <c r="S247" t="s">
        <v>64</v>
      </c>
    </row>
    <row r="248" spans="1:19">
      <c r="B248" s="337"/>
      <c r="C248" s="342"/>
      <c r="D248" s="390" t="s">
        <v>27</v>
      </c>
      <c r="E248" s="169" t="s">
        <v>74</v>
      </c>
      <c r="F248" s="77">
        <v>417</v>
      </c>
      <c r="G248" s="80">
        <v>432</v>
      </c>
      <c r="H248" s="175">
        <v>396</v>
      </c>
      <c r="I248" s="133">
        <v>404</v>
      </c>
      <c r="J248" s="133">
        <v>440</v>
      </c>
      <c r="K248" s="209" t="e">
        <f>#REF!/10*12</f>
        <v>#REF!</v>
      </c>
      <c r="L248" s="209">
        <v>440</v>
      </c>
      <c r="M248" s="241">
        <v>347</v>
      </c>
      <c r="N248" s="259">
        <f t="shared" si="11"/>
        <v>0.78863636363636369</v>
      </c>
      <c r="O248" s="301" t="s">
        <v>274</v>
      </c>
      <c r="P248" s="300"/>
      <c r="Q248" s="316">
        <f>M248-J248</f>
        <v>-93</v>
      </c>
      <c r="R248" s="207"/>
      <c r="S248" t="s">
        <v>64</v>
      </c>
    </row>
    <row r="249" spans="1:19">
      <c r="B249" s="337"/>
      <c r="C249" s="342"/>
      <c r="D249" s="336" t="s">
        <v>28</v>
      </c>
      <c r="E249" s="169" t="s">
        <v>74</v>
      </c>
      <c r="F249" s="77">
        <v>107</v>
      </c>
      <c r="G249" s="80">
        <v>336</v>
      </c>
      <c r="H249" s="175">
        <v>122</v>
      </c>
      <c r="I249" s="133">
        <v>228</v>
      </c>
      <c r="J249" s="133">
        <v>190</v>
      </c>
      <c r="K249" s="209" t="e">
        <f>#REF!/10*12</f>
        <v>#REF!</v>
      </c>
      <c r="L249" s="209">
        <v>490</v>
      </c>
      <c r="M249" s="241">
        <v>471</v>
      </c>
      <c r="N249" s="259">
        <f>M249/J249</f>
        <v>2.4789473684210526</v>
      </c>
      <c r="O249" s="448" t="s">
        <v>278</v>
      </c>
      <c r="P249" s="261" t="s">
        <v>275</v>
      </c>
      <c r="Q249" s="316">
        <f>M249-J249</f>
        <v>281</v>
      </c>
      <c r="R249" s="207"/>
      <c r="S249" t="s">
        <v>64</v>
      </c>
    </row>
    <row r="250" spans="1:19">
      <c r="B250" s="337"/>
      <c r="C250" s="342"/>
      <c r="D250" s="336"/>
      <c r="E250" s="169"/>
      <c r="F250" s="77"/>
      <c r="G250" s="80"/>
      <c r="H250" s="175"/>
      <c r="I250" s="133"/>
      <c r="J250" s="133"/>
      <c r="K250" s="209"/>
      <c r="L250" s="209"/>
      <c r="M250" s="241"/>
      <c r="N250" s="259"/>
      <c r="O250" s="260"/>
      <c r="P250" s="261"/>
      <c r="Q250" s="316" t="s">
        <v>45</v>
      </c>
      <c r="R250" s="207"/>
      <c r="S250" s="45" t="s">
        <v>68</v>
      </c>
    </row>
    <row r="251" spans="1:19">
      <c r="A251">
        <v>12</v>
      </c>
      <c r="B251" s="337" t="s">
        <v>58</v>
      </c>
      <c r="C251" s="342"/>
      <c r="D251" s="336"/>
      <c r="E251" s="169"/>
      <c r="F251" s="77"/>
      <c r="G251" s="80"/>
      <c r="H251" s="175"/>
      <c r="I251" s="133"/>
      <c r="J251" s="133"/>
      <c r="K251" s="209"/>
      <c r="L251" s="209"/>
      <c r="M251" s="241"/>
      <c r="N251" s="259"/>
      <c r="O251" s="260"/>
      <c r="P251" s="261"/>
      <c r="Q251" s="316" t="s">
        <v>45</v>
      </c>
      <c r="R251" s="207"/>
      <c r="S251" t="s">
        <v>65</v>
      </c>
    </row>
    <row r="252" spans="1:19">
      <c r="B252" s="337"/>
      <c r="C252" s="342" t="s">
        <v>33</v>
      </c>
      <c r="D252" s="336"/>
      <c r="E252" s="169" t="s">
        <v>78</v>
      </c>
      <c r="F252" s="77">
        <v>26</v>
      </c>
      <c r="G252" s="80">
        <v>113</v>
      </c>
      <c r="H252" s="175">
        <v>197</v>
      </c>
      <c r="I252" s="133">
        <v>260</v>
      </c>
      <c r="J252" s="133">
        <v>200</v>
      </c>
      <c r="K252" s="209">
        <v>145</v>
      </c>
      <c r="L252" s="209">
        <v>200</v>
      </c>
      <c r="M252" s="241">
        <v>157</v>
      </c>
      <c r="N252" s="259">
        <f>M252/J252</f>
        <v>0.78500000000000003</v>
      </c>
      <c r="O252" s="301" t="s">
        <v>274</v>
      </c>
      <c r="P252" s="300"/>
      <c r="Q252" s="316">
        <f>M252-J252</f>
        <v>-43</v>
      </c>
      <c r="R252" s="207"/>
      <c r="S252" t="s">
        <v>65</v>
      </c>
    </row>
    <row r="253" spans="1:19">
      <c r="B253" s="337"/>
      <c r="C253" s="342" t="s">
        <v>34</v>
      </c>
      <c r="D253" s="336"/>
      <c r="E253" s="169" t="s">
        <v>79</v>
      </c>
      <c r="F253" s="77">
        <v>68</v>
      </c>
      <c r="G253" s="80">
        <v>106</v>
      </c>
      <c r="H253" s="175">
        <v>151</v>
      </c>
      <c r="I253" s="133">
        <v>159</v>
      </c>
      <c r="J253" s="133">
        <v>180</v>
      </c>
      <c r="K253" s="209">
        <v>180</v>
      </c>
      <c r="L253" s="209">
        <v>200</v>
      </c>
      <c r="M253" s="241">
        <v>177</v>
      </c>
      <c r="N253" s="259">
        <f>M253/J253</f>
        <v>0.98333333333333328</v>
      </c>
      <c r="O253" s="260" t="s">
        <v>275</v>
      </c>
      <c r="P253" s="261" t="s">
        <v>275</v>
      </c>
      <c r="Q253" s="316">
        <f>M253-J253</f>
        <v>-3</v>
      </c>
      <c r="R253" s="207"/>
      <c r="S253" t="s">
        <v>65</v>
      </c>
    </row>
    <row r="254" spans="1:19">
      <c r="B254" s="337"/>
      <c r="C254" s="342"/>
      <c r="D254" s="336"/>
      <c r="E254" s="169"/>
      <c r="F254" s="77"/>
      <c r="G254" s="80"/>
      <c r="H254" s="175"/>
      <c r="I254" s="133"/>
      <c r="J254" s="133"/>
      <c r="K254" s="209"/>
      <c r="L254" s="209"/>
      <c r="M254" s="241"/>
      <c r="N254" s="259"/>
      <c r="O254" s="260"/>
      <c r="P254" s="261"/>
      <c r="Q254" s="318"/>
      <c r="R254" s="207"/>
      <c r="S254" s="45" t="s">
        <v>68</v>
      </c>
    </row>
    <row r="255" spans="1:19">
      <c r="B255" s="337"/>
      <c r="C255" s="342" t="s">
        <v>35</v>
      </c>
      <c r="D255" s="336"/>
      <c r="E255" s="169"/>
      <c r="F255" s="393"/>
      <c r="G255" s="394"/>
      <c r="H255" s="175"/>
      <c r="I255" s="395"/>
      <c r="J255" s="395"/>
      <c r="K255" s="210"/>
      <c r="L255" s="210"/>
      <c r="M255" s="243"/>
      <c r="N255" s="259"/>
      <c r="O255" s="260"/>
      <c r="P255" s="261"/>
      <c r="Q255" s="318"/>
      <c r="R255" s="176"/>
      <c r="S255" s="45" t="s">
        <v>70</v>
      </c>
    </row>
    <row r="256" spans="1:19">
      <c r="B256" s="337"/>
      <c r="C256" s="342" t="s">
        <v>36</v>
      </c>
      <c r="D256" s="336"/>
      <c r="E256" s="169"/>
      <c r="F256" s="393"/>
      <c r="G256" s="394"/>
      <c r="H256" s="175"/>
      <c r="I256" s="395"/>
      <c r="J256" s="395"/>
      <c r="K256" s="210"/>
      <c r="L256" s="210"/>
      <c r="M256" s="243"/>
      <c r="N256" s="259"/>
      <c r="O256" s="260"/>
      <c r="P256" s="261"/>
      <c r="Q256" s="318"/>
      <c r="R256" s="176"/>
      <c r="S256" s="45" t="s">
        <v>70</v>
      </c>
    </row>
    <row r="257" spans="2:19">
      <c r="B257" s="337"/>
      <c r="C257" s="342"/>
      <c r="D257" s="336" t="s">
        <v>23</v>
      </c>
      <c r="E257" s="169" t="s">
        <v>77</v>
      </c>
      <c r="F257" s="396">
        <v>71.2</v>
      </c>
      <c r="G257" s="397">
        <v>78.900000000000006</v>
      </c>
      <c r="H257" s="106">
        <v>81.099999999999994</v>
      </c>
      <c r="I257" s="134">
        <v>85.2</v>
      </c>
      <c r="J257" s="134">
        <v>82</v>
      </c>
      <c r="K257" s="398">
        <v>89.7</v>
      </c>
      <c r="L257" s="204">
        <v>90</v>
      </c>
      <c r="M257" s="242">
        <v>90.3</v>
      </c>
      <c r="N257" s="259">
        <f>M257/J257</f>
        <v>1.1012195121951218</v>
      </c>
      <c r="O257" s="260" t="s">
        <v>275</v>
      </c>
      <c r="P257" s="261"/>
      <c r="Q257" s="318">
        <f>M257-J257</f>
        <v>8.2999999999999972</v>
      </c>
      <c r="R257" s="146">
        <v>80</v>
      </c>
      <c r="S257" s="45" t="s">
        <v>60</v>
      </c>
    </row>
    <row r="258" spans="2:19">
      <c r="B258" s="337"/>
      <c r="C258" s="342"/>
      <c r="D258" s="336" t="s">
        <v>37</v>
      </c>
      <c r="E258" s="169" t="s">
        <v>77</v>
      </c>
      <c r="F258" s="396">
        <v>53.1</v>
      </c>
      <c r="G258" s="397">
        <v>55.1</v>
      </c>
      <c r="H258" s="104">
        <v>53.4</v>
      </c>
      <c r="I258" s="134">
        <v>62.1</v>
      </c>
      <c r="J258" s="134">
        <v>61.5</v>
      </c>
      <c r="K258" s="204">
        <v>73.2</v>
      </c>
      <c r="L258" s="204">
        <v>70</v>
      </c>
      <c r="M258" s="242">
        <v>71.400000000000006</v>
      </c>
      <c r="N258" s="259">
        <f t="shared" ref="N258:N265" si="12">M258/J258</f>
        <v>1.1609756097560977</v>
      </c>
      <c r="O258" s="448" t="s">
        <v>278</v>
      </c>
      <c r="P258" s="449"/>
      <c r="Q258" s="318">
        <f>M258-J258</f>
        <v>9.9000000000000057</v>
      </c>
      <c r="R258" s="146">
        <v>58</v>
      </c>
      <c r="S258" t="s">
        <v>61</v>
      </c>
    </row>
    <row r="259" spans="2:19">
      <c r="B259" s="337"/>
      <c r="C259" s="342"/>
      <c r="D259" s="336" t="s">
        <v>38</v>
      </c>
      <c r="E259" s="169" t="s">
        <v>77</v>
      </c>
      <c r="F259" s="396">
        <v>88</v>
      </c>
      <c r="G259" s="397">
        <v>91.8</v>
      </c>
      <c r="H259" s="106">
        <v>91.9</v>
      </c>
      <c r="I259" s="134">
        <v>94.3</v>
      </c>
      <c r="J259" s="134">
        <v>92</v>
      </c>
      <c r="K259" s="204">
        <v>98</v>
      </c>
      <c r="L259" s="204">
        <v>97</v>
      </c>
      <c r="M259" s="242">
        <v>98.1</v>
      </c>
      <c r="N259" s="259">
        <f t="shared" si="12"/>
        <v>1.066304347826087</v>
      </c>
      <c r="O259" s="260" t="s">
        <v>275</v>
      </c>
      <c r="P259" s="261"/>
      <c r="Q259" s="318">
        <f>M259-J259</f>
        <v>6.0999999999999943</v>
      </c>
      <c r="R259" s="146">
        <v>90</v>
      </c>
      <c r="S259" t="s">
        <v>65</v>
      </c>
    </row>
    <row r="260" spans="2:19">
      <c r="B260" s="337"/>
      <c r="C260" s="342"/>
      <c r="D260" s="336" t="s">
        <v>39</v>
      </c>
      <c r="E260" s="169" t="s">
        <v>77</v>
      </c>
      <c r="F260" s="396">
        <v>79.5</v>
      </c>
      <c r="G260" s="397">
        <v>78.5</v>
      </c>
      <c r="H260" s="106">
        <v>85.4</v>
      </c>
      <c r="I260" s="134">
        <v>87.7</v>
      </c>
      <c r="J260" s="134">
        <v>86</v>
      </c>
      <c r="K260" s="204">
        <v>93.3</v>
      </c>
      <c r="L260" s="204">
        <v>88</v>
      </c>
      <c r="M260" s="242">
        <v>93.4</v>
      </c>
      <c r="N260" s="259">
        <f t="shared" si="12"/>
        <v>1.086046511627907</v>
      </c>
      <c r="O260" s="260" t="s">
        <v>275</v>
      </c>
      <c r="P260" s="261" t="s">
        <v>275</v>
      </c>
      <c r="Q260" s="318">
        <f>M260-J260</f>
        <v>7.4000000000000057</v>
      </c>
      <c r="R260" s="146">
        <v>80</v>
      </c>
      <c r="S260" t="s">
        <v>64</v>
      </c>
    </row>
    <row r="261" spans="2:19">
      <c r="B261" s="337"/>
      <c r="C261" s="342" t="s">
        <v>47</v>
      </c>
      <c r="D261" s="336"/>
      <c r="E261" s="169"/>
      <c r="F261" s="396"/>
      <c r="G261" s="397"/>
      <c r="H261" s="175"/>
      <c r="I261" s="134"/>
      <c r="J261" s="134"/>
      <c r="K261" s="204"/>
      <c r="L261" s="204"/>
      <c r="M261" s="242"/>
      <c r="N261" s="259"/>
      <c r="O261" s="260"/>
      <c r="P261" s="261"/>
      <c r="Q261" s="318"/>
      <c r="R261" s="146"/>
      <c r="S261" s="45" t="s">
        <v>70</v>
      </c>
    </row>
    <row r="262" spans="2:19">
      <c r="B262" s="337" t="s">
        <v>45</v>
      </c>
      <c r="C262" s="342"/>
      <c r="D262" s="336" t="s">
        <v>23</v>
      </c>
      <c r="E262" s="169" t="s">
        <v>77</v>
      </c>
      <c r="F262" s="396">
        <v>51.1</v>
      </c>
      <c r="G262" s="397">
        <v>74.2</v>
      </c>
      <c r="H262" s="106">
        <v>97.7</v>
      </c>
      <c r="I262" s="134">
        <v>99.4</v>
      </c>
      <c r="J262" s="134">
        <v>100</v>
      </c>
      <c r="K262" s="398">
        <v>106.9</v>
      </c>
      <c r="L262" s="204">
        <v>100</v>
      </c>
      <c r="M262" s="242">
        <v>107</v>
      </c>
      <c r="N262" s="259">
        <f t="shared" si="12"/>
        <v>1.07</v>
      </c>
      <c r="O262" s="260" t="s">
        <v>275</v>
      </c>
      <c r="P262" s="261"/>
      <c r="Q262" s="318">
        <f>M262-J262</f>
        <v>7</v>
      </c>
      <c r="R262" s="146">
        <v>60</v>
      </c>
      <c r="S262" s="45" t="s">
        <v>60</v>
      </c>
    </row>
    <row r="263" spans="2:19">
      <c r="B263" s="337" t="s">
        <v>45</v>
      </c>
      <c r="C263" s="342"/>
      <c r="D263" s="336" t="s">
        <v>37</v>
      </c>
      <c r="E263" s="169" t="s">
        <v>77</v>
      </c>
      <c r="F263" s="396">
        <v>43.2</v>
      </c>
      <c r="G263" s="397">
        <v>54</v>
      </c>
      <c r="H263" s="106">
        <v>51.6</v>
      </c>
      <c r="I263" s="134">
        <v>58.2</v>
      </c>
      <c r="J263" s="134">
        <v>55</v>
      </c>
      <c r="K263" s="204">
        <v>60.9</v>
      </c>
      <c r="L263" s="204">
        <v>61</v>
      </c>
      <c r="M263" s="242">
        <v>61.5</v>
      </c>
      <c r="N263" s="259">
        <f t="shared" si="12"/>
        <v>1.1181818181818182</v>
      </c>
      <c r="O263" s="448" t="s">
        <v>278</v>
      </c>
      <c r="P263" s="449"/>
      <c r="Q263" s="318">
        <f>M263-J263</f>
        <v>6.5</v>
      </c>
      <c r="R263" s="146">
        <v>46</v>
      </c>
      <c r="S263" t="s">
        <v>61</v>
      </c>
    </row>
    <row r="264" spans="2:19">
      <c r="B264" s="337" t="s">
        <v>45</v>
      </c>
      <c r="C264" s="342"/>
      <c r="D264" s="336" t="s">
        <v>38</v>
      </c>
      <c r="E264" s="169" t="s">
        <v>77</v>
      </c>
      <c r="F264" s="396">
        <v>90.3</v>
      </c>
      <c r="G264" s="397">
        <v>167</v>
      </c>
      <c r="H264" s="104">
        <v>116.3</v>
      </c>
      <c r="I264" s="134">
        <v>130.5</v>
      </c>
      <c r="J264" s="134">
        <v>120</v>
      </c>
      <c r="K264" s="204">
        <v>126.5</v>
      </c>
      <c r="L264" s="204">
        <v>130</v>
      </c>
      <c r="M264" s="242">
        <v>116.7</v>
      </c>
      <c r="N264" s="259">
        <f t="shared" si="12"/>
        <v>0.97250000000000003</v>
      </c>
      <c r="O264" s="260" t="s">
        <v>275</v>
      </c>
      <c r="P264" s="261"/>
      <c r="Q264" s="318">
        <f>M264-J264</f>
        <v>-3.2999999999999972</v>
      </c>
      <c r="R264" s="146">
        <v>98.5</v>
      </c>
      <c r="S264" t="s">
        <v>65</v>
      </c>
    </row>
    <row r="265" spans="2:19">
      <c r="B265" s="337" t="s">
        <v>45</v>
      </c>
      <c r="C265" s="342"/>
      <c r="D265" s="336" t="s">
        <v>39</v>
      </c>
      <c r="E265" s="169" t="s">
        <v>77</v>
      </c>
      <c r="F265" s="396">
        <v>24.5</v>
      </c>
      <c r="G265" s="397">
        <v>28.3</v>
      </c>
      <c r="H265" s="106">
        <v>32.5</v>
      </c>
      <c r="I265" s="134">
        <v>31.48</v>
      </c>
      <c r="J265" s="134">
        <v>30</v>
      </c>
      <c r="K265" s="204">
        <v>36.200000000000003</v>
      </c>
      <c r="L265" s="204">
        <v>33</v>
      </c>
      <c r="M265" s="242">
        <v>36.799999999999997</v>
      </c>
      <c r="N265" s="259">
        <f t="shared" si="12"/>
        <v>1.2266666666666666</v>
      </c>
      <c r="O265" s="448" t="s">
        <v>278</v>
      </c>
      <c r="P265" s="261" t="s">
        <v>275</v>
      </c>
      <c r="Q265" s="318">
        <f>M265-J265</f>
        <v>6.7999999999999972</v>
      </c>
      <c r="R265" s="146">
        <v>28</v>
      </c>
      <c r="S265" t="s">
        <v>64</v>
      </c>
    </row>
    <row r="266" spans="2:19" hidden="1">
      <c r="B266" s="369" t="s">
        <v>182</v>
      </c>
      <c r="C266" s="370"/>
      <c r="D266" s="371"/>
      <c r="E266" s="347"/>
      <c r="F266" s="357"/>
      <c r="G266" s="358"/>
      <c r="H266" s="175"/>
      <c r="I266" s="103"/>
      <c r="J266" s="103"/>
      <c r="K266" s="178"/>
      <c r="L266" s="178"/>
      <c r="M266" s="240"/>
      <c r="N266" s="259"/>
      <c r="O266" s="260"/>
      <c r="P266" s="261"/>
      <c r="Q266" s="316" t="s">
        <v>45</v>
      </c>
      <c r="R266" s="143"/>
      <c r="S266" t="s">
        <v>62</v>
      </c>
    </row>
    <row r="267" spans="2:19" hidden="1">
      <c r="B267" s="369"/>
      <c r="C267" s="370" t="s">
        <v>169</v>
      </c>
      <c r="D267" s="371"/>
      <c r="E267" s="347"/>
      <c r="F267" s="357"/>
      <c r="G267" s="358"/>
      <c r="H267" s="175"/>
      <c r="I267" s="103"/>
      <c r="J267" s="103"/>
      <c r="K267" s="178"/>
      <c r="L267" s="178"/>
      <c r="M267" s="240"/>
      <c r="N267" s="259"/>
      <c r="O267" s="260"/>
      <c r="P267" s="261"/>
      <c r="Q267" s="316" t="s">
        <v>45</v>
      </c>
      <c r="R267" s="143"/>
      <c r="S267" t="s">
        <v>62</v>
      </c>
    </row>
    <row r="268" spans="2:19" hidden="1">
      <c r="B268" s="369"/>
      <c r="C268" s="370"/>
      <c r="D268" s="371" t="s">
        <v>36</v>
      </c>
      <c r="E268" s="347" t="s">
        <v>77</v>
      </c>
      <c r="F268" s="355">
        <v>29.5</v>
      </c>
      <c r="G268" s="356">
        <v>50.8</v>
      </c>
      <c r="H268" s="106">
        <v>50.5</v>
      </c>
      <c r="I268" s="104">
        <v>56.6</v>
      </c>
      <c r="J268" s="104"/>
      <c r="K268" s="179"/>
      <c r="L268" s="179"/>
      <c r="M268" s="238">
        <v>60.7</v>
      </c>
      <c r="N268" s="259"/>
      <c r="O268" s="260"/>
      <c r="P268" s="261"/>
      <c r="Q268" s="316" t="s">
        <v>45</v>
      </c>
      <c r="R268" s="143"/>
      <c r="S268" t="s">
        <v>62</v>
      </c>
    </row>
    <row r="269" spans="2:19" hidden="1">
      <c r="B269" s="369"/>
      <c r="C269" s="370"/>
      <c r="D269" s="371" t="s">
        <v>47</v>
      </c>
      <c r="E269" s="347" t="s">
        <v>77</v>
      </c>
      <c r="F269" s="355">
        <v>23.7</v>
      </c>
      <c r="G269" s="356">
        <v>32.799999999999997</v>
      </c>
      <c r="H269" s="106">
        <v>38.299999999999997</v>
      </c>
      <c r="I269" s="104">
        <v>45.3</v>
      </c>
      <c r="J269" s="104"/>
      <c r="K269" s="179"/>
      <c r="L269" s="179"/>
      <c r="M269" s="238">
        <v>46.3</v>
      </c>
      <c r="N269" s="259"/>
      <c r="O269" s="260"/>
      <c r="P269" s="261"/>
      <c r="Q269" s="316" t="s">
        <v>45</v>
      </c>
      <c r="R269" s="143"/>
      <c r="S269" t="s">
        <v>62</v>
      </c>
    </row>
    <row r="270" spans="2:19" hidden="1">
      <c r="B270" s="369"/>
      <c r="C270" s="370"/>
      <c r="D270" s="371"/>
      <c r="E270" s="399"/>
      <c r="F270" s="357"/>
      <c r="G270" s="358"/>
      <c r="H270" s="115"/>
      <c r="I270" s="103"/>
      <c r="J270" s="103"/>
      <c r="K270" s="178"/>
      <c r="L270" s="178"/>
      <c r="M270" s="240"/>
      <c r="N270" s="259"/>
      <c r="O270" s="260"/>
      <c r="P270" s="261"/>
      <c r="Q270" s="316" t="s">
        <v>45</v>
      </c>
      <c r="R270" s="143"/>
      <c r="S270" t="s">
        <v>62</v>
      </c>
    </row>
    <row r="271" spans="2:19" hidden="1">
      <c r="B271" s="369" t="s">
        <v>194</v>
      </c>
      <c r="C271" s="370"/>
      <c r="D271" s="371"/>
      <c r="E271" s="399"/>
      <c r="F271" s="76"/>
      <c r="G271" s="79"/>
      <c r="H271" s="116"/>
      <c r="I271" s="175"/>
      <c r="J271" s="175"/>
      <c r="K271" s="180"/>
      <c r="L271" s="180"/>
      <c r="M271" s="239"/>
      <c r="N271" s="259"/>
      <c r="O271" s="260"/>
      <c r="P271" s="261"/>
      <c r="Q271" s="316" t="s">
        <v>45</v>
      </c>
      <c r="R271" s="143"/>
      <c r="S271" t="s">
        <v>68</v>
      </c>
    </row>
    <row r="272" spans="2:19" hidden="1">
      <c r="B272" s="369"/>
      <c r="C272" s="370" t="s">
        <v>165</v>
      </c>
      <c r="D272" s="371"/>
      <c r="E272" s="399"/>
      <c r="F272" s="76"/>
      <c r="G272" s="79"/>
      <c r="H272" s="116"/>
      <c r="I272" s="175"/>
      <c r="J272" s="175"/>
      <c r="K272" s="180"/>
      <c r="L272" s="180"/>
      <c r="M272" s="239"/>
      <c r="N272" s="259"/>
      <c r="O272" s="260"/>
      <c r="P272" s="261"/>
      <c r="Q272" s="316" t="s">
        <v>45</v>
      </c>
      <c r="R272" s="143"/>
      <c r="S272" t="s">
        <v>60</v>
      </c>
    </row>
    <row r="273" spans="2:19" hidden="1">
      <c r="B273" s="369"/>
      <c r="C273" s="370"/>
      <c r="D273" s="371" t="s">
        <v>195</v>
      </c>
      <c r="E273" s="399" t="s">
        <v>74</v>
      </c>
      <c r="F273" s="76">
        <v>147</v>
      </c>
      <c r="G273" s="79">
        <v>161</v>
      </c>
      <c r="H273" s="116">
        <v>278</v>
      </c>
      <c r="I273" s="175">
        <v>250</v>
      </c>
      <c r="J273" s="175"/>
      <c r="K273" s="180"/>
      <c r="L273" s="180"/>
      <c r="M273" s="239">
        <v>686</v>
      </c>
      <c r="N273" s="259"/>
      <c r="O273" s="260"/>
      <c r="P273" s="261"/>
      <c r="Q273" s="316" t="s">
        <v>45</v>
      </c>
      <c r="R273" s="154"/>
      <c r="S273" t="s">
        <v>60</v>
      </c>
    </row>
    <row r="274" spans="2:19" hidden="1">
      <c r="B274" s="369"/>
      <c r="C274" s="370"/>
      <c r="D274" s="371" t="s">
        <v>196</v>
      </c>
      <c r="E274" s="399" t="s">
        <v>75</v>
      </c>
      <c r="F274" s="76">
        <v>4</v>
      </c>
      <c r="G274" s="79">
        <v>4</v>
      </c>
      <c r="H274" s="116">
        <v>4</v>
      </c>
      <c r="I274" s="175">
        <v>4</v>
      </c>
      <c r="J274" s="175"/>
      <c r="K274" s="180"/>
      <c r="L274" s="180"/>
      <c r="M274" s="239">
        <v>4</v>
      </c>
      <c r="N274" s="259"/>
      <c r="O274" s="260"/>
      <c r="P274" s="261"/>
      <c r="Q274" s="316" t="s">
        <v>45</v>
      </c>
      <c r="R274" s="154"/>
      <c r="S274" t="s">
        <v>60</v>
      </c>
    </row>
    <row r="275" spans="2:19" hidden="1">
      <c r="B275" s="369"/>
      <c r="C275" s="370" t="s">
        <v>174</v>
      </c>
      <c r="D275" s="371"/>
      <c r="E275" s="399"/>
      <c r="F275" s="76"/>
      <c r="G275" s="79"/>
      <c r="H275" s="116"/>
      <c r="I275" s="175"/>
      <c r="J275" s="175"/>
      <c r="K275" s="180"/>
      <c r="L275" s="180"/>
      <c r="M275" s="239"/>
      <c r="N275" s="259"/>
      <c r="O275" s="260"/>
      <c r="P275" s="261"/>
      <c r="Q275" s="316" t="s">
        <v>45</v>
      </c>
      <c r="R275" s="143"/>
      <c r="S275" t="s">
        <v>61</v>
      </c>
    </row>
    <row r="276" spans="2:19" hidden="1">
      <c r="B276" s="369"/>
      <c r="C276" s="370"/>
      <c r="D276" s="371" t="s">
        <v>195</v>
      </c>
      <c r="E276" s="399" t="s">
        <v>74</v>
      </c>
      <c r="F276" s="76">
        <v>80</v>
      </c>
      <c r="G276" s="79">
        <v>164</v>
      </c>
      <c r="H276" s="116">
        <v>205</v>
      </c>
      <c r="I276" s="175">
        <v>254</v>
      </c>
      <c r="J276" s="175"/>
      <c r="K276" s="180"/>
      <c r="L276" s="180"/>
      <c r="M276" s="239">
        <v>275</v>
      </c>
      <c r="N276" s="259"/>
      <c r="O276" s="260"/>
      <c r="P276" s="261"/>
      <c r="Q276" s="316" t="s">
        <v>45</v>
      </c>
      <c r="R276" s="154"/>
      <c r="S276" t="s">
        <v>61</v>
      </c>
    </row>
    <row r="277" spans="2:19" hidden="1">
      <c r="B277" s="369"/>
      <c r="C277" s="370"/>
      <c r="D277" s="371" t="s">
        <v>196</v>
      </c>
      <c r="E277" s="399" t="s">
        <v>75</v>
      </c>
      <c r="F277" s="76">
        <v>21</v>
      </c>
      <c r="G277" s="79">
        <v>25</v>
      </c>
      <c r="H277" s="116">
        <v>23</v>
      </c>
      <c r="I277" s="175">
        <v>19</v>
      </c>
      <c r="J277" s="175"/>
      <c r="K277" s="180"/>
      <c r="L277" s="180"/>
      <c r="M277" s="239">
        <v>23</v>
      </c>
      <c r="N277" s="259"/>
      <c r="O277" s="260"/>
      <c r="P277" s="261"/>
      <c r="Q277" s="316" t="s">
        <v>45</v>
      </c>
      <c r="R277" s="154"/>
      <c r="S277" t="s">
        <v>61</v>
      </c>
    </row>
    <row r="278" spans="2:19" hidden="1">
      <c r="B278" s="369"/>
      <c r="C278" s="370" t="s">
        <v>169</v>
      </c>
      <c r="D278" s="371"/>
      <c r="E278" s="399"/>
      <c r="F278" s="76"/>
      <c r="G278" s="79"/>
      <c r="H278" s="116"/>
      <c r="I278" s="175"/>
      <c r="J278" s="175"/>
      <c r="K278" s="180"/>
      <c r="L278" s="180"/>
      <c r="M278" s="239"/>
      <c r="N278" s="259"/>
      <c r="O278" s="260"/>
      <c r="P278" s="261"/>
      <c r="Q278" s="316" t="s">
        <v>45</v>
      </c>
      <c r="R278" s="143"/>
      <c r="S278" t="s">
        <v>62</v>
      </c>
    </row>
    <row r="279" spans="2:19" hidden="1">
      <c r="B279" s="369"/>
      <c r="C279" s="370"/>
      <c r="D279" s="371" t="s">
        <v>195</v>
      </c>
      <c r="E279" s="399" t="s">
        <v>74</v>
      </c>
      <c r="F279" s="76">
        <v>101</v>
      </c>
      <c r="G279" s="79">
        <v>94</v>
      </c>
      <c r="H279" s="116">
        <v>116</v>
      </c>
      <c r="I279" s="175">
        <v>160</v>
      </c>
      <c r="J279" s="175"/>
      <c r="K279" s="180"/>
      <c r="L279" s="180"/>
      <c r="M279" s="239">
        <v>190</v>
      </c>
      <c r="N279" s="259"/>
      <c r="O279" s="260"/>
      <c r="P279" s="261"/>
      <c r="Q279" s="316" t="s">
        <v>45</v>
      </c>
      <c r="R279" s="154"/>
      <c r="S279" t="s">
        <v>62</v>
      </c>
    </row>
    <row r="280" spans="2:19" hidden="1">
      <c r="B280" s="369"/>
      <c r="C280" s="370"/>
      <c r="D280" s="371" t="s">
        <v>196</v>
      </c>
      <c r="E280" s="399" t="s">
        <v>75</v>
      </c>
      <c r="F280" s="76">
        <v>8</v>
      </c>
      <c r="G280" s="79">
        <v>3</v>
      </c>
      <c r="H280" s="116">
        <v>2</v>
      </c>
      <c r="I280" s="175">
        <v>5</v>
      </c>
      <c r="J280" s="175"/>
      <c r="K280" s="180"/>
      <c r="L280" s="180"/>
      <c r="M280" s="239">
        <v>1</v>
      </c>
      <c r="N280" s="259"/>
      <c r="O280" s="260"/>
      <c r="P280" s="261"/>
      <c r="Q280" s="316" t="s">
        <v>45</v>
      </c>
      <c r="R280" s="154"/>
      <c r="S280" t="s">
        <v>62</v>
      </c>
    </row>
    <row r="281" spans="2:19" hidden="1">
      <c r="B281" s="369"/>
      <c r="C281" s="370" t="s">
        <v>31</v>
      </c>
      <c r="D281" s="371"/>
      <c r="E281" s="399"/>
      <c r="F281" s="76"/>
      <c r="G281" s="79"/>
      <c r="H281" s="116"/>
      <c r="I281" s="175"/>
      <c r="J281" s="175"/>
      <c r="K281" s="180"/>
      <c r="L281" s="180"/>
      <c r="M281" s="239"/>
      <c r="N281" s="259"/>
      <c r="O281" s="260"/>
      <c r="P281" s="261"/>
      <c r="Q281" s="316" t="s">
        <v>45</v>
      </c>
      <c r="R281" s="143"/>
      <c r="S281" t="s">
        <v>65</v>
      </c>
    </row>
    <row r="282" spans="2:19" hidden="1">
      <c r="B282" s="369"/>
      <c r="C282" s="370"/>
      <c r="D282" s="371" t="s">
        <v>195</v>
      </c>
      <c r="E282" s="399" t="s">
        <v>74</v>
      </c>
      <c r="F282" s="76">
        <v>130</v>
      </c>
      <c r="G282" s="79">
        <v>174</v>
      </c>
      <c r="H282" s="116">
        <v>179</v>
      </c>
      <c r="I282" s="175">
        <v>193</v>
      </c>
      <c r="J282" s="175"/>
      <c r="K282" s="180"/>
      <c r="L282" s="180"/>
      <c r="M282" s="239">
        <v>204</v>
      </c>
      <c r="N282" s="259"/>
      <c r="O282" s="260"/>
      <c r="P282" s="261"/>
      <c r="Q282" s="316" t="s">
        <v>45</v>
      </c>
      <c r="R282" s="154"/>
      <c r="S282" t="s">
        <v>65</v>
      </c>
    </row>
    <row r="283" spans="2:19" hidden="1">
      <c r="B283" s="369"/>
      <c r="C283" s="370"/>
      <c r="D283" s="371" t="s">
        <v>196</v>
      </c>
      <c r="E283" s="399" t="s">
        <v>75</v>
      </c>
      <c r="F283" s="76">
        <v>3</v>
      </c>
      <c r="G283" s="79">
        <v>3</v>
      </c>
      <c r="H283" s="116">
        <v>3</v>
      </c>
      <c r="I283" s="175">
        <v>3</v>
      </c>
      <c r="J283" s="175"/>
      <c r="K283" s="180"/>
      <c r="L283" s="180"/>
      <c r="M283" s="239">
        <v>3</v>
      </c>
      <c r="N283" s="259"/>
      <c r="O283" s="260"/>
      <c r="P283" s="261"/>
      <c r="Q283" s="316"/>
      <c r="R283" s="154"/>
      <c r="S283" t="s">
        <v>65</v>
      </c>
    </row>
    <row r="284" spans="2:19" hidden="1">
      <c r="B284" s="369"/>
      <c r="C284" s="370" t="s">
        <v>170</v>
      </c>
      <c r="D284" s="371"/>
      <c r="E284" s="399"/>
      <c r="F284" s="76"/>
      <c r="G284" s="79"/>
      <c r="H284" s="116"/>
      <c r="I284" s="175"/>
      <c r="J284" s="175"/>
      <c r="K284" s="180"/>
      <c r="L284" s="180"/>
      <c r="M284" s="239"/>
      <c r="N284" s="259"/>
      <c r="O284" s="260"/>
      <c r="P284" s="261"/>
      <c r="Q284" s="316"/>
      <c r="R284" s="143"/>
      <c r="S284" t="s">
        <v>64</v>
      </c>
    </row>
    <row r="285" spans="2:19" hidden="1">
      <c r="B285" s="369"/>
      <c r="C285" s="370"/>
      <c r="D285" s="371" t="s">
        <v>195</v>
      </c>
      <c r="E285" s="399" t="s">
        <v>74</v>
      </c>
      <c r="F285" s="76">
        <v>138</v>
      </c>
      <c r="G285" s="79">
        <v>141</v>
      </c>
      <c r="H285" s="116">
        <v>140</v>
      </c>
      <c r="I285" s="175">
        <v>123</v>
      </c>
      <c r="J285" s="175"/>
      <c r="K285" s="180"/>
      <c r="L285" s="180"/>
      <c r="M285" s="239">
        <v>95</v>
      </c>
      <c r="N285" s="259"/>
      <c r="O285" s="260"/>
      <c r="P285" s="261"/>
      <c r="Q285" s="316" t="s">
        <v>45</v>
      </c>
      <c r="R285" s="154"/>
      <c r="S285" t="s">
        <v>64</v>
      </c>
    </row>
    <row r="286" spans="2:19" hidden="1">
      <c r="B286" s="369"/>
      <c r="C286" s="370"/>
      <c r="D286" s="371" t="s">
        <v>196</v>
      </c>
      <c r="E286" s="399" t="s">
        <v>75</v>
      </c>
      <c r="F286" s="76">
        <v>10</v>
      </c>
      <c r="G286" s="79">
        <v>11</v>
      </c>
      <c r="H286" s="116">
        <v>11</v>
      </c>
      <c r="I286" s="175">
        <v>11</v>
      </c>
      <c r="J286" s="175"/>
      <c r="K286" s="180"/>
      <c r="L286" s="180"/>
      <c r="M286" s="239">
        <v>9</v>
      </c>
      <c r="N286" s="259"/>
      <c r="O286" s="260"/>
      <c r="P286" s="261"/>
      <c r="Q286" s="316" t="s">
        <v>45</v>
      </c>
      <c r="R286" s="154"/>
      <c r="S286" t="s">
        <v>64</v>
      </c>
    </row>
    <row r="287" spans="2:19" hidden="1">
      <c r="B287" s="369"/>
      <c r="C287" s="370" t="s">
        <v>225</v>
      </c>
      <c r="D287" s="371"/>
      <c r="E287" s="399"/>
      <c r="F287" s="76"/>
      <c r="G287" s="79"/>
      <c r="H287" s="116"/>
      <c r="I287" s="175"/>
      <c r="J287" s="175"/>
      <c r="K287" s="180"/>
      <c r="L287" s="180"/>
      <c r="M287" s="239"/>
      <c r="N287" s="259"/>
      <c r="O287" s="260"/>
      <c r="P287" s="261"/>
      <c r="Q287" s="316" t="s">
        <v>45</v>
      </c>
      <c r="R287" s="154"/>
    </row>
    <row r="288" spans="2:19" hidden="1">
      <c r="B288" s="369"/>
      <c r="C288" s="370"/>
      <c r="D288" s="371" t="s">
        <v>195</v>
      </c>
      <c r="E288" s="399" t="s">
        <v>74</v>
      </c>
      <c r="F288" s="76">
        <f>F273+F276+F279+F282+F285</f>
        <v>596</v>
      </c>
      <c r="G288" s="79">
        <v>734</v>
      </c>
      <c r="H288" s="118">
        <f>SUM(H273+H276+H279+H282+H285)</f>
        <v>918</v>
      </c>
      <c r="I288" s="175">
        <f>SUM(I273+I276+I279+I282+I285)</f>
        <v>980</v>
      </c>
      <c r="J288" s="175"/>
      <c r="K288" s="180"/>
      <c r="L288" s="180"/>
      <c r="M288" s="239">
        <f>M273+M276+M279+M282+M285</f>
        <v>1450</v>
      </c>
      <c r="N288" s="259"/>
      <c r="O288" s="260"/>
      <c r="P288" s="261"/>
      <c r="Q288" s="316" t="s">
        <v>45</v>
      </c>
      <c r="R288" s="154"/>
    </row>
    <row r="289" spans="2:19" hidden="1">
      <c r="B289" s="369"/>
      <c r="C289" s="370"/>
      <c r="D289" s="371" t="s">
        <v>196</v>
      </c>
      <c r="E289" s="399" t="s">
        <v>75</v>
      </c>
      <c r="F289" s="76">
        <f>F274+F277+F280+F283+F286</f>
        <v>46</v>
      </c>
      <c r="G289" s="79">
        <v>46</v>
      </c>
      <c r="H289" s="116">
        <f>SUM(H274+H277+H280+H283+H286)</f>
        <v>43</v>
      </c>
      <c r="I289" s="175">
        <f>SUM(I274+I277+I280+I283+I286)</f>
        <v>42</v>
      </c>
      <c r="J289" s="175"/>
      <c r="K289" s="180"/>
      <c r="L289" s="180"/>
      <c r="M289" s="239">
        <f>M274+M277+M280+M283+M286</f>
        <v>40</v>
      </c>
      <c r="N289" s="259"/>
      <c r="O289" s="260"/>
      <c r="P289" s="261"/>
      <c r="Q289" s="316" t="s">
        <v>45</v>
      </c>
      <c r="R289" s="143"/>
      <c r="S289" t="s">
        <v>68</v>
      </c>
    </row>
    <row r="290" spans="2:19" hidden="1">
      <c r="B290" s="369" t="s">
        <v>197</v>
      </c>
      <c r="C290" s="370"/>
      <c r="D290" s="371"/>
      <c r="E290" s="399"/>
      <c r="F290" s="76"/>
      <c r="G290" s="79"/>
      <c r="H290" s="116"/>
      <c r="I290" s="175"/>
      <c r="J290" s="175"/>
      <c r="K290" s="180"/>
      <c r="L290" s="180"/>
      <c r="M290" s="239"/>
      <c r="N290" s="259"/>
      <c r="O290" s="260"/>
      <c r="P290" s="261"/>
      <c r="Q290" s="316" t="s">
        <v>45</v>
      </c>
      <c r="R290" s="143"/>
      <c r="S290" t="s">
        <v>198</v>
      </c>
    </row>
    <row r="291" spans="2:19" hidden="1">
      <c r="B291" s="369"/>
      <c r="C291" s="370" t="s">
        <v>165</v>
      </c>
      <c r="D291" s="371"/>
      <c r="E291" s="399"/>
      <c r="F291" s="76"/>
      <c r="G291" s="79"/>
      <c r="H291" s="116"/>
      <c r="I291" s="175"/>
      <c r="J291" s="175"/>
      <c r="K291" s="180"/>
      <c r="L291" s="180"/>
      <c r="M291" s="239"/>
      <c r="N291" s="259"/>
      <c r="O291" s="260"/>
      <c r="P291" s="261"/>
      <c r="Q291" s="316" t="s">
        <v>45</v>
      </c>
      <c r="R291" s="143"/>
      <c r="S291" t="s">
        <v>60</v>
      </c>
    </row>
    <row r="292" spans="2:19" hidden="1">
      <c r="B292" s="369"/>
      <c r="C292" s="370"/>
      <c r="D292" s="371" t="s">
        <v>147</v>
      </c>
      <c r="E292" s="399" t="s">
        <v>75</v>
      </c>
      <c r="F292" s="76">
        <v>66</v>
      </c>
      <c r="G292" s="79">
        <v>47</v>
      </c>
      <c r="H292" s="116">
        <v>28</v>
      </c>
      <c r="I292" s="175">
        <v>32</v>
      </c>
      <c r="J292" s="175"/>
      <c r="K292" s="180"/>
      <c r="L292" s="180"/>
      <c r="M292" s="239">
        <v>27</v>
      </c>
      <c r="N292" s="259"/>
      <c r="O292" s="260"/>
      <c r="P292" s="261"/>
      <c r="Q292" s="316" t="s">
        <v>45</v>
      </c>
      <c r="R292" s="154"/>
      <c r="S292" t="s">
        <v>60</v>
      </c>
    </row>
    <row r="293" spans="2:19" hidden="1">
      <c r="B293" s="369"/>
      <c r="C293" s="370"/>
      <c r="D293" s="371" t="s">
        <v>146</v>
      </c>
      <c r="E293" s="399" t="s">
        <v>75</v>
      </c>
      <c r="F293" s="76">
        <v>103</v>
      </c>
      <c r="G293" s="79">
        <v>75</v>
      </c>
      <c r="H293" s="116">
        <v>102</v>
      </c>
      <c r="I293" s="175">
        <v>149</v>
      </c>
      <c r="J293" s="175"/>
      <c r="K293" s="180"/>
      <c r="L293" s="180"/>
      <c r="M293" s="239">
        <v>206</v>
      </c>
      <c r="N293" s="259"/>
      <c r="O293" s="260"/>
      <c r="P293" s="261"/>
      <c r="Q293" s="316" t="s">
        <v>45</v>
      </c>
      <c r="R293" s="154"/>
      <c r="S293" t="s">
        <v>60</v>
      </c>
    </row>
    <row r="294" spans="2:19" hidden="1">
      <c r="B294" s="369"/>
      <c r="C294" s="370"/>
      <c r="D294" s="371" t="s">
        <v>27</v>
      </c>
      <c r="E294" s="399" t="s">
        <v>75</v>
      </c>
      <c r="F294" s="76">
        <v>22</v>
      </c>
      <c r="G294" s="79">
        <v>14</v>
      </c>
      <c r="H294" s="116">
        <v>10</v>
      </c>
      <c r="I294" s="175">
        <v>9</v>
      </c>
      <c r="J294" s="175"/>
      <c r="K294" s="180"/>
      <c r="L294" s="180"/>
      <c r="M294" s="239">
        <v>6</v>
      </c>
      <c r="N294" s="259"/>
      <c r="O294" s="260"/>
      <c r="P294" s="261"/>
      <c r="Q294" s="316" t="s">
        <v>45</v>
      </c>
      <c r="R294" s="154"/>
      <c r="S294" t="s">
        <v>60</v>
      </c>
    </row>
    <row r="295" spans="2:19" hidden="1">
      <c r="B295" s="369"/>
      <c r="C295" s="370" t="s">
        <v>174</v>
      </c>
      <c r="D295" s="371"/>
      <c r="E295" s="399"/>
      <c r="F295" s="76"/>
      <c r="G295" s="79"/>
      <c r="H295" s="116"/>
      <c r="I295" s="175"/>
      <c r="J295" s="175"/>
      <c r="K295" s="180"/>
      <c r="L295" s="180"/>
      <c r="M295" s="239"/>
      <c r="N295" s="259"/>
      <c r="O295" s="260"/>
      <c r="P295" s="261"/>
      <c r="Q295" s="316" t="s">
        <v>45</v>
      </c>
      <c r="R295" s="143"/>
      <c r="S295" t="s">
        <v>61</v>
      </c>
    </row>
    <row r="296" spans="2:19" hidden="1">
      <c r="B296" s="369"/>
      <c r="C296" s="370"/>
      <c r="D296" s="371" t="s">
        <v>147</v>
      </c>
      <c r="E296" s="399" t="s">
        <v>75</v>
      </c>
      <c r="F296" s="76">
        <v>19</v>
      </c>
      <c r="G296" s="79">
        <v>24</v>
      </c>
      <c r="H296" s="116">
        <v>11</v>
      </c>
      <c r="I296" s="175">
        <v>20</v>
      </c>
      <c r="J296" s="175"/>
      <c r="K296" s="180"/>
      <c r="L296" s="180"/>
      <c r="M296" s="239">
        <v>12</v>
      </c>
      <c r="N296" s="259"/>
      <c r="O296" s="260"/>
      <c r="P296" s="261"/>
      <c r="Q296" s="316" t="s">
        <v>45</v>
      </c>
      <c r="R296" s="154"/>
      <c r="S296" t="s">
        <v>61</v>
      </c>
    </row>
    <row r="297" spans="2:19" hidden="1">
      <c r="B297" s="369"/>
      <c r="C297" s="370"/>
      <c r="D297" s="371" t="s">
        <v>146</v>
      </c>
      <c r="E297" s="399" t="s">
        <v>75</v>
      </c>
      <c r="F297" s="76">
        <v>118</v>
      </c>
      <c r="G297" s="79">
        <v>96</v>
      </c>
      <c r="H297" s="116">
        <v>103</v>
      </c>
      <c r="I297" s="175">
        <v>94</v>
      </c>
      <c r="J297" s="175"/>
      <c r="K297" s="180"/>
      <c r="L297" s="180"/>
      <c r="M297" s="239">
        <v>85</v>
      </c>
      <c r="N297" s="259"/>
      <c r="O297" s="260"/>
      <c r="P297" s="261"/>
      <c r="Q297" s="316" t="s">
        <v>45</v>
      </c>
      <c r="R297" s="154"/>
      <c r="S297" t="s">
        <v>61</v>
      </c>
    </row>
    <row r="298" spans="2:19" hidden="1">
      <c r="B298" s="369"/>
      <c r="C298" s="370"/>
      <c r="D298" s="371" t="s">
        <v>27</v>
      </c>
      <c r="E298" s="399" t="s">
        <v>75</v>
      </c>
      <c r="F298" s="76">
        <v>136</v>
      </c>
      <c r="G298" s="79">
        <v>103</v>
      </c>
      <c r="H298" s="116">
        <v>118</v>
      </c>
      <c r="I298" s="175">
        <v>112</v>
      </c>
      <c r="J298" s="175"/>
      <c r="K298" s="180"/>
      <c r="L298" s="180"/>
      <c r="M298" s="239">
        <v>75</v>
      </c>
      <c r="N298" s="259"/>
      <c r="O298" s="260"/>
      <c r="P298" s="261"/>
      <c r="Q298" s="316" t="s">
        <v>45</v>
      </c>
      <c r="R298" s="154"/>
      <c r="S298" t="s">
        <v>61</v>
      </c>
    </row>
    <row r="299" spans="2:19" hidden="1">
      <c r="B299" s="369"/>
      <c r="C299" s="370"/>
      <c r="D299" s="371"/>
      <c r="E299" s="399"/>
      <c r="F299" s="76"/>
      <c r="G299" s="79"/>
      <c r="H299" s="116"/>
      <c r="I299" s="175"/>
      <c r="J299" s="175"/>
      <c r="K299" s="180"/>
      <c r="L299" s="180"/>
      <c r="M299" s="239"/>
      <c r="N299" s="259"/>
      <c r="O299" s="260"/>
      <c r="P299" s="261"/>
      <c r="Q299" s="316" t="s">
        <v>45</v>
      </c>
      <c r="R299" s="143"/>
      <c r="S299" t="s">
        <v>198</v>
      </c>
    </row>
    <row r="300" spans="2:19" hidden="1">
      <c r="B300" s="369" t="s">
        <v>199</v>
      </c>
      <c r="C300" s="370"/>
      <c r="D300" s="371"/>
      <c r="E300" s="399"/>
      <c r="F300" s="76"/>
      <c r="G300" s="79"/>
      <c r="H300" s="115"/>
      <c r="I300" s="175"/>
      <c r="J300" s="175"/>
      <c r="K300" s="180"/>
      <c r="L300" s="180"/>
      <c r="M300" s="239"/>
      <c r="N300" s="259"/>
      <c r="O300" s="260"/>
      <c r="P300" s="261"/>
      <c r="Q300" s="316" t="s">
        <v>45</v>
      </c>
      <c r="R300" s="143"/>
      <c r="S300" t="s">
        <v>198</v>
      </c>
    </row>
    <row r="301" spans="2:19" hidden="1">
      <c r="B301" s="369"/>
      <c r="C301" s="370" t="s">
        <v>165</v>
      </c>
      <c r="D301" s="371"/>
      <c r="E301" s="399"/>
      <c r="F301" s="76"/>
      <c r="G301" s="79"/>
      <c r="H301" s="116"/>
      <c r="I301" s="175"/>
      <c r="J301" s="175"/>
      <c r="K301" s="180"/>
      <c r="L301" s="180"/>
      <c r="M301" s="239"/>
      <c r="N301" s="259"/>
      <c r="O301" s="260"/>
      <c r="P301" s="261"/>
      <c r="Q301" s="316" t="s">
        <v>45</v>
      </c>
      <c r="R301" s="143"/>
      <c r="S301" t="s">
        <v>60</v>
      </c>
    </row>
    <row r="302" spans="2:19" hidden="1">
      <c r="B302" s="369"/>
      <c r="C302" s="370"/>
      <c r="D302" s="371" t="s">
        <v>200</v>
      </c>
      <c r="E302" s="399" t="s">
        <v>75</v>
      </c>
      <c r="F302" s="76">
        <v>440</v>
      </c>
      <c r="G302" s="79">
        <v>334</v>
      </c>
      <c r="H302" s="116">
        <v>618</v>
      </c>
      <c r="I302" s="175">
        <v>659</v>
      </c>
      <c r="J302" s="175"/>
      <c r="K302" s="180"/>
      <c r="L302" s="180"/>
      <c r="M302" s="239">
        <v>696</v>
      </c>
      <c r="N302" s="259"/>
      <c r="O302" s="260"/>
      <c r="P302" s="261"/>
      <c r="Q302" s="316" t="s">
        <v>45</v>
      </c>
      <c r="R302" s="154"/>
      <c r="S302" t="s">
        <v>60</v>
      </c>
    </row>
    <row r="303" spans="2:19" hidden="1">
      <c r="B303" s="369"/>
      <c r="C303" s="370"/>
      <c r="D303" s="371" t="s">
        <v>201</v>
      </c>
      <c r="E303" s="399" t="s">
        <v>74</v>
      </c>
      <c r="F303" s="76">
        <v>102</v>
      </c>
      <c r="G303" s="79">
        <v>44</v>
      </c>
      <c r="H303" s="116">
        <v>37</v>
      </c>
      <c r="I303" s="175">
        <v>34</v>
      </c>
      <c r="J303" s="175"/>
      <c r="K303" s="180"/>
      <c r="L303" s="180"/>
      <c r="M303" s="239">
        <v>46</v>
      </c>
      <c r="N303" s="259"/>
      <c r="O303" s="260"/>
      <c r="P303" s="261"/>
      <c r="Q303" s="316" t="s">
        <v>45</v>
      </c>
      <c r="R303" s="154"/>
      <c r="S303" t="s">
        <v>60</v>
      </c>
    </row>
    <row r="304" spans="2:19" hidden="1">
      <c r="B304" s="369"/>
      <c r="C304" s="370" t="s">
        <v>174</v>
      </c>
      <c r="D304" s="371"/>
      <c r="E304" s="399"/>
      <c r="F304" s="76"/>
      <c r="G304" s="79"/>
      <c r="H304" s="116"/>
      <c r="I304" s="175"/>
      <c r="J304" s="175"/>
      <c r="K304" s="180"/>
      <c r="L304" s="180"/>
      <c r="M304" s="239"/>
      <c r="N304" s="259"/>
      <c r="O304" s="260"/>
      <c r="P304" s="261"/>
      <c r="Q304" s="316" t="s">
        <v>45</v>
      </c>
      <c r="R304" s="143"/>
      <c r="S304" t="s">
        <v>61</v>
      </c>
    </row>
    <row r="305" spans="1:19" hidden="1">
      <c r="B305" s="369"/>
      <c r="C305" s="370"/>
      <c r="D305" s="371" t="s">
        <v>200</v>
      </c>
      <c r="E305" s="399" t="s">
        <v>75</v>
      </c>
      <c r="F305" s="76">
        <v>95</v>
      </c>
      <c r="G305" s="79">
        <v>104</v>
      </c>
      <c r="H305" s="116">
        <v>109</v>
      </c>
      <c r="I305" s="175">
        <v>117</v>
      </c>
      <c r="J305" s="175"/>
      <c r="K305" s="180"/>
      <c r="L305" s="180"/>
      <c r="M305" s="239">
        <v>112</v>
      </c>
      <c r="N305" s="259"/>
      <c r="O305" s="260"/>
      <c r="P305" s="261"/>
      <c r="Q305" s="316" t="s">
        <v>45</v>
      </c>
      <c r="R305" s="154"/>
      <c r="S305" t="s">
        <v>61</v>
      </c>
    </row>
    <row r="306" spans="1:19" hidden="1">
      <c r="B306" s="369"/>
      <c r="C306" s="370"/>
      <c r="D306" s="371" t="s">
        <v>201</v>
      </c>
      <c r="E306" s="399" t="s">
        <v>74</v>
      </c>
      <c r="F306" s="76">
        <v>11</v>
      </c>
      <c r="G306" s="79">
        <v>3</v>
      </c>
      <c r="H306" s="118">
        <v>1</v>
      </c>
      <c r="I306" s="175">
        <v>9</v>
      </c>
      <c r="J306" s="175"/>
      <c r="K306" s="180"/>
      <c r="L306" s="180"/>
      <c r="M306" s="239">
        <v>0</v>
      </c>
      <c r="N306" s="259"/>
      <c r="O306" s="260"/>
      <c r="P306" s="261"/>
      <c r="Q306" s="316">
        <f>M306-L306</f>
        <v>0</v>
      </c>
      <c r="R306" s="154"/>
      <c r="S306" t="s">
        <v>61</v>
      </c>
    </row>
    <row r="307" spans="1:19" hidden="1">
      <c r="B307" s="369"/>
      <c r="C307" s="370"/>
      <c r="D307" s="371"/>
      <c r="E307" s="399"/>
      <c r="F307" s="76"/>
      <c r="G307" s="79"/>
      <c r="H307" s="116"/>
      <c r="I307" s="175"/>
      <c r="J307" s="175"/>
      <c r="K307" s="180"/>
      <c r="L307" s="180"/>
      <c r="M307" s="239"/>
      <c r="N307" s="259"/>
      <c r="O307" s="260"/>
      <c r="P307" s="261"/>
      <c r="Q307" s="316">
        <f>M307-L307</f>
        <v>0</v>
      </c>
      <c r="R307" s="143"/>
      <c r="S307" t="s">
        <v>68</v>
      </c>
    </row>
    <row r="308" spans="1:19" hidden="1">
      <c r="B308" s="337"/>
      <c r="C308" s="342"/>
      <c r="D308" s="336"/>
      <c r="E308" s="169"/>
      <c r="F308" s="393"/>
      <c r="G308" s="394"/>
      <c r="H308" s="116"/>
      <c r="I308" s="395"/>
      <c r="J308" s="395"/>
      <c r="K308" s="210"/>
      <c r="L308" s="210"/>
      <c r="M308" s="243"/>
      <c r="N308" s="259"/>
      <c r="O308" s="260"/>
      <c r="P308" s="261"/>
      <c r="Q308" s="316" t="s">
        <v>45</v>
      </c>
      <c r="R308" s="176"/>
      <c r="S308" s="45" t="s">
        <v>68</v>
      </c>
    </row>
    <row r="309" spans="1:19">
      <c r="A309">
        <v>13</v>
      </c>
      <c r="B309" s="337" t="s">
        <v>235</v>
      </c>
      <c r="C309" s="400"/>
      <c r="D309" s="336"/>
      <c r="E309" s="169"/>
      <c r="F309" s="393"/>
      <c r="G309" s="394"/>
      <c r="H309" s="116"/>
      <c r="I309" s="395"/>
      <c r="J309" s="395"/>
      <c r="K309" s="210"/>
      <c r="L309" s="210"/>
      <c r="M309" s="243"/>
      <c r="N309" s="259"/>
      <c r="O309" s="260"/>
      <c r="P309" s="261"/>
      <c r="Q309" s="316" t="s">
        <v>45</v>
      </c>
      <c r="R309" s="176"/>
      <c r="S309" s="45" t="s">
        <v>71</v>
      </c>
    </row>
    <row r="310" spans="1:19">
      <c r="B310" s="337"/>
      <c r="C310" s="342"/>
      <c r="D310" s="336" t="s">
        <v>23</v>
      </c>
      <c r="E310" s="169" t="s">
        <v>74</v>
      </c>
      <c r="F310" s="393">
        <v>10</v>
      </c>
      <c r="G310" s="394">
        <v>20</v>
      </c>
      <c r="H310" s="116">
        <v>30</v>
      </c>
      <c r="I310" s="395">
        <v>47</v>
      </c>
      <c r="J310" s="395">
        <v>20</v>
      </c>
      <c r="K310" s="401">
        <v>19</v>
      </c>
      <c r="L310" s="210">
        <v>20</v>
      </c>
      <c r="M310" s="243">
        <v>20</v>
      </c>
      <c r="N310" s="259">
        <f t="shared" ref="N310:N311" si="13">M310/J310</f>
        <v>1</v>
      </c>
      <c r="O310" s="260" t="s">
        <v>275</v>
      </c>
      <c r="P310" s="261"/>
      <c r="Q310" s="316">
        <f>M310-J310</f>
        <v>0</v>
      </c>
      <c r="R310" s="176">
        <v>20</v>
      </c>
      <c r="S310" s="45" t="s">
        <v>60</v>
      </c>
    </row>
    <row r="311" spans="1:19">
      <c r="B311" s="337"/>
      <c r="C311" s="342"/>
      <c r="D311" s="336" t="s">
        <v>38</v>
      </c>
      <c r="E311" s="169" t="s">
        <v>74</v>
      </c>
      <c r="F311" s="393">
        <v>2</v>
      </c>
      <c r="G311" s="394">
        <v>5</v>
      </c>
      <c r="H311" s="116">
        <v>4</v>
      </c>
      <c r="I311" s="395">
        <v>3</v>
      </c>
      <c r="J311" s="395">
        <v>5</v>
      </c>
      <c r="K311" s="210">
        <v>2</v>
      </c>
      <c r="L311" s="210">
        <v>2</v>
      </c>
      <c r="M311" s="243">
        <v>12</v>
      </c>
      <c r="N311" s="259">
        <f t="shared" si="13"/>
        <v>2.4</v>
      </c>
      <c r="O311" s="448" t="s">
        <v>278</v>
      </c>
      <c r="P311" s="261" t="s">
        <v>275</v>
      </c>
      <c r="Q311" s="316">
        <f>M311-J311</f>
        <v>7</v>
      </c>
      <c r="R311" s="176">
        <v>10</v>
      </c>
      <c r="S311" t="s">
        <v>65</v>
      </c>
    </row>
    <row r="312" spans="1:19" hidden="1">
      <c r="B312" s="369" t="s">
        <v>202</v>
      </c>
      <c r="C312" s="370"/>
      <c r="D312" s="371"/>
      <c r="E312" s="399"/>
      <c r="F312" s="76"/>
      <c r="G312" s="79"/>
      <c r="H312" s="115"/>
      <c r="I312" s="175"/>
      <c r="J312" s="175"/>
      <c r="K312" s="180"/>
      <c r="L312" s="180"/>
      <c r="M312" s="239"/>
      <c r="N312" s="259"/>
      <c r="O312" s="260"/>
      <c r="P312" s="261"/>
      <c r="Q312" s="316" t="s">
        <v>45</v>
      </c>
      <c r="R312" s="143"/>
      <c r="S312" t="s">
        <v>68</v>
      </c>
    </row>
    <row r="313" spans="1:19" hidden="1">
      <c r="B313" s="369"/>
      <c r="C313" s="370" t="s">
        <v>165</v>
      </c>
      <c r="D313" s="371"/>
      <c r="E313" s="399" t="s">
        <v>74</v>
      </c>
      <c r="F313" s="76">
        <v>501</v>
      </c>
      <c r="G313" s="79">
        <v>698</v>
      </c>
      <c r="H313" s="116">
        <v>690</v>
      </c>
      <c r="I313" s="175">
        <v>839</v>
      </c>
      <c r="J313" s="175"/>
      <c r="K313" s="180"/>
      <c r="L313" s="180"/>
      <c r="M313" s="239">
        <v>767</v>
      </c>
      <c r="N313" s="259"/>
      <c r="O313" s="260"/>
      <c r="P313" s="261"/>
      <c r="Q313" s="316" t="s">
        <v>45</v>
      </c>
      <c r="R313" s="154"/>
      <c r="S313" t="s">
        <v>60</v>
      </c>
    </row>
    <row r="314" spans="1:19" hidden="1">
      <c r="B314" s="369"/>
      <c r="C314" s="370" t="s">
        <v>174</v>
      </c>
      <c r="D314" s="371"/>
      <c r="E314" s="399" t="s">
        <v>74</v>
      </c>
      <c r="F314" s="76">
        <v>462</v>
      </c>
      <c r="G314" s="79">
        <v>415</v>
      </c>
      <c r="H314" s="116">
        <v>438</v>
      </c>
      <c r="I314" s="175">
        <v>377</v>
      </c>
      <c r="J314" s="175"/>
      <c r="K314" s="180"/>
      <c r="L314" s="180"/>
      <c r="M314" s="239">
        <v>373</v>
      </c>
      <c r="N314" s="259"/>
      <c r="O314" s="260"/>
      <c r="P314" s="261"/>
      <c r="Q314" s="316" t="s">
        <v>45</v>
      </c>
      <c r="R314" s="154"/>
      <c r="S314" t="s">
        <v>61</v>
      </c>
    </row>
    <row r="315" spans="1:19" hidden="1">
      <c r="B315" s="369"/>
      <c r="C315" s="370" t="s">
        <v>169</v>
      </c>
      <c r="D315" s="371"/>
      <c r="E315" s="399" t="s">
        <v>74</v>
      </c>
      <c r="F315" s="76">
        <v>632</v>
      </c>
      <c r="G315" s="79">
        <v>818</v>
      </c>
      <c r="H315" s="116">
        <v>765</v>
      </c>
      <c r="I315" s="175">
        <v>810</v>
      </c>
      <c r="J315" s="175"/>
      <c r="K315" s="180"/>
      <c r="L315" s="180"/>
      <c r="M315" s="239">
        <v>662</v>
      </c>
      <c r="N315" s="259"/>
      <c r="O315" s="260"/>
      <c r="P315" s="261"/>
      <c r="Q315" s="316" t="s">
        <v>45</v>
      </c>
      <c r="R315" s="154"/>
      <c r="S315" t="s">
        <v>62</v>
      </c>
    </row>
    <row r="316" spans="1:19" hidden="1">
      <c r="B316" s="369"/>
      <c r="C316" s="370" t="s">
        <v>31</v>
      </c>
      <c r="D316" s="371"/>
      <c r="E316" s="399" t="s">
        <v>74</v>
      </c>
      <c r="F316" s="76">
        <v>322</v>
      </c>
      <c r="G316" s="79">
        <v>354</v>
      </c>
      <c r="H316" s="116">
        <v>315</v>
      </c>
      <c r="I316" s="175">
        <v>396</v>
      </c>
      <c r="J316" s="175"/>
      <c r="K316" s="180"/>
      <c r="L316" s="180"/>
      <c r="M316" s="239">
        <v>388</v>
      </c>
      <c r="N316" s="259"/>
      <c r="O316" s="260"/>
      <c r="P316" s="261"/>
      <c r="Q316" s="316" t="s">
        <v>45</v>
      </c>
      <c r="R316" s="154"/>
      <c r="S316" t="s">
        <v>65</v>
      </c>
    </row>
    <row r="317" spans="1:19" hidden="1">
      <c r="B317" s="369"/>
      <c r="C317" s="370" t="s">
        <v>170</v>
      </c>
      <c r="D317" s="371"/>
      <c r="E317" s="399" t="s">
        <v>74</v>
      </c>
      <c r="F317" s="76">
        <v>258</v>
      </c>
      <c r="G317" s="79">
        <v>553</v>
      </c>
      <c r="H317" s="116">
        <v>616</v>
      </c>
      <c r="I317" s="175">
        <v>608</v>
      </c>
      <c r="J317" s="175"/>
      <c r="K317" s="180"/>
      <c r="L317" s="180"/>
      <c r="M317" s="239">
        <v>720</v>
      </c>
      <c r="N317" s="259"/>
      <c r="O317" s="260"/>
      <c r="P317" s="261"/>
      <c r="Q317" s="316" t="s">
        <v>45</v>
      </c>
      <c r="R317" s="154"/>
      <c r="S317" t="s">
        <v>64</v>
      </c>
    </row>
    <row r="318" spans="1:19" hidden="1">
      <c r="B318" s="369"/>
      <c r="C318" s="370" t="s">
        <v>225</v>
      </c>
      <c r="D318" s="371"/>
      <c r="E318" s="399" t="s">
        <v>74</v>
      </c>
      <c r="F318" s="76">
        <f>SUM(F313:F317)</f>
        <v>2175</v>
      </c>
      <c r="G318" s="79">
        <v>2838</v>
      </c>
      <c r="H318" s="116">
        <f>SUM(H313:H317)</f>
        <v>2824</v>
      </c>
      <c r="I318" s="175">
        <f>SUM(I313:I317)</f>
        <v>3030</v>
      </c>
      <c r="J318" s="175"/>
      <c r="K318" s="180"/>
      <c r="L318" s="180"/>
      <c r="M318" s="239">
        <f>SUM(M313:M317)</f>
        <v>2910</v>
      </c>
      <c r="N318" s="259"/>
      <c r="O318" s="260"/>
      <c r="P318" s="261"/>
      <c r="Q318" s="316" t="s">
        <v>45</v>
      </c>
      <c r="R318" s="143"/>
      <c r="S318" t="s">
        <v>68</v>
      </c>
    </row>
    <row r="319" spans="1:19">
      <c r="A319">
        <v>15</v>
      </c>
      <c r="B319" s="337" t="s">
        <v>40</v>
      </c>
      <c r="C319" s="342"/>
      <c r="D319" s="336"/>
      <c r="E319" s="169"/>
      <c r="F319" s="393"/>
      <c r="G319" s="394"/>
      <c r="H319" s="116"/>
      <c r="I319" s="395"/>
      <c r="J319" s="395"/>
      <c r="K319" s="210"/>
      <c r="L319" s="210"/>
      <c r="M319" s="243"/>
      <c r="N319" s="259"/>
      <c r="O319" s="260"/>
      <c r="P319" s="261"/>
      <c r="Q319" s="316" t="s">
        <v>45</v>
      </c>
      <c r="R319" s="176"/>
      <c r="S319" s="45" t="s">
        <v>68</v>
      </c>
    </row>
    <row r="320" spans="1:19">
      <c r="B320" s="337"/>
      <c r="C320" s="342" t="s">
        <v>23</v>
      </c>
      <c r="D320" s="336"/>
      <c r="E320" s="169" t="s">
        <v>75</v>
      </c>
      <c r="F320" s="402">
        <v>7164</v>
      </c>
      <c r="G320" s="403">
        <v>9994</v>
      </c>
      <c r="H320" s="116">
        <v>10376</v>
      </c>
      <c r="I320" s="110">
        <v>15550</v>
      </c>
      <c r="J320" s="110">
        <v>15000</v>
      </c>
      <c r="K320" s="404">
        <v>14865</v>
      </c>
      <c r="L320" s="219">
        <v>15000</v>
      </c>
      <c r="M320" s="244">
        <v>15066</v>
      </c>
      <c r="N320" s="259">
        <f t="shared" ref="N320:N325" si="14">M320/J320</f>
        <v>1.0044</v>
      </c>
      <c r="O320" s="260" t="s">
        <v>275</v>
      </c>
      <c r="P320" s="261"/>
      <c r="Q320" s="316">
        <f t="shared" ref="Q320:Q325" si="15">M320-J320</f>
        <v>66</v>
      </c>
      <c r="R320" s="147">
        <v>11500</v>
      </c>
      <c r="S320" s="45" t="s">
        <v>60</v>
      </c>
    </row>
    <row r="321" spans="2:19">
      <c r="B321" s="337"/>
      <c r="C321" s="342" t="s">
        <v>221</v>
      </c>
      <c r="D321" s="336"/>
      <c r="E321" s="169" t="s">
        <v>75</v>
      </c>
      <c r="F321" s="402">
        <v>5337</v>
      </c>
      <c r="G321" s="403">
        <v>7129</v>
      </c>
      <c r="H321" s="116">
        <v>7722</v>
      </c>
      <c r="I321" s="110">
        <v>8751</v>
      </c>
      <c r="J321" s="110">
        <v>8000</v>
      </c>
      <c r="K321" s="219">
        <v>7000</v>
      </c>
      <c r="L321" s="405">
        <v>7000</v>
      </c>
      <c r="M321" s="244">
        <v>7071</v>
      </c>
      <c r="N321" s="259">
        <f t="shared" si="14"/>
        <v>0.88387499999999997</v>
      </c>
      <c r="O321" s="301" t="s">
        <v>274</v>
      </c>
      <c r="P321" s="300"/>
      <c r="Q321" s="316">
        <f t="shared" si="15"/>
        <v>-929</v>
      </c>
      <c r="R321" s="147">
        <v>6500</v>
      </c>
      <c r="S321" t="s">
        <v>61</v>
      </c>
    </row>
    <row r="322" spans="2:19">
      <c r="B322" s="337"/>
      <c r="C322" s="342" t="s">
        <v>222</v>
      </c>
      <c r="D322" s="336"/>
      <c r="E322" s="169" t="s">
        <v>75</v>
      </c>
      <c r="F322" s="402">
        <v>1692</v>
      </c>
      <c r="G322" s="403">
        <v>2116</v>
      </c>
      <c r="H322" s="116">
        <v>2120</v>
      </c>
      <c r="I322" s="110">
        <v>2169</v>
      </c>
      <c r="J322" s="110">
        <v>2100</v>
      </c>
      <c r="K322" s="219">
        <v>1741</v>
      </c>
      <c r="L322" s="219">
        <v>1900</v>
      </c>
      <c r="M322" s="244">
        <v>1881</v>
      </c>
      <c r="N322" s="259">
        <f t="shared" si="14"/>
        <v>0.89571428571428569</v>
      </c>
      <c r="O322" s="301" t="s">
        <v>274</v>
      </c>
      <c r="P322" s="300"/>
      <c r="Q322" s="316">
        <f t="shared" si="15"/>
        <v>-219</v>
      </c>
      <c r="R322" s="147">
        <v>2200</v>
      </c>
      <c r="S322" t="s">
        <v>62</v>
      </c>
    </row>
    <row r="323" spans="2:19">
      <c r="B323" s="337"/>
      <c r="C323" s="342" t="s">
        <v>226</v>
      </c>
      <c r="D323" s="336"/>
      <c r="E323" s="169" t="s">
        <v>75</v>
      </c>
      <c r="F323" s="402">
        <v>5516</v>
      </c>
      <c r="G323" s="403">
        <v>6675</v>
      </c>
      <c r="H323" s="116">
        <v>6694</v>
      </c>
      <c r="I323" s="110">
        <v>6892</v>
      </c>
      <c r="J323" s="110">
        <v>7000</v>
      </c>
      <c r="K323" s="219">
        <v>7915</v>
      </c>
      <c r="L323" s="219">
        <v>8000</v>
      </c>
      <c r="M323" s="244">
        <v>7917</v>
      </c>
      <c r="N323" s="259">
        <f t="shared" si="14"/>
        <v>1.131</v>
      </c>
      <c r="O323" s="448" t="s">
        <v>278</v>
      </c>
      <c r="P323" s="449"/>
      <c r="Q323" s="316">
        <f t="shared" si="15"/>
        <v>917</v>
      </c>
      <c r="R323" s="147">
        <v>7000</v>
      </c>
      <c r="S323" t="s">
        <v>65</v>
      </c>
    </row>
    <row r="324" spans="2:19">
      <c r="B324" s="337"/>
      <c r="C324" s="342" t="s">
        <v>227</v>
      </c>
      <c r="D324" s="336"/>
      <c r="E324" s="169" t="s">
        <v>75</v>
      </c>
      <c r="F324" s="402">
        <v>1314</v>
      </c>
      <c r="G324" s="403">
        <v>2278</v>
      </c>
      <c r="H324" s="116">
        <v>2618</v>
      </c>
      <c r="I324" s="110">
        <v>1549</v>
      </c>
      <c r="J324" s="110">
        <v>2760</v>
      </c>
      <c r="K324" s="219" t="e">
        <f>#REF!/10*12</f>
        <v>#REF!</v>
      </c>
      <c r="L324" s="219">
        <v>3480</v>
      </c>
      <c r="M324" s="244">
        <v>3460</v>
      </c>
      <c r="N324" s="259">
        <f t="shared" si="14"/>
        <v>1.2536231884057971</v>
      </c>
      <c r="O324" s="448" t="s">
        <v>278</v>
      </c>
      <c r="P324" s="449"/>
      <c r="Q324" s="316">
        <f t="shared" si="15"/>
        <v>700</v>
      </c>
      <c r="R324" s="147">
        <v>2000</v>
      </c>
      <c r="S324" t="s">
        <v>64</v>
      </c>
    </row>
    <row r="325" spans="2:19">
      <c r="B325" s="337"/>
      <c r="C325" s="342" t="s">
        <v>215</v>
      </c>
      <c r="D325" s="336"/>
      <c r="E325" s="169" t="s">
        <v>75</v>
      </c>
      <c r="F325" s="77">
        <f>SUM(F320:F324)</f>
        <v>21023</v>
      </c>
      <c r="G325" s="80">
        <v>28192</v>
      </c>
      <c r="H325" s="116">
        <f>SUM(H320:H324)</f>
        <v>29530</v>
      </c>
      <c r="I325" s="133">
        <f>SUM(I320:I324)</f>
        <v>34911</v>
      </c>
      <c r="J325" s="133">
        <v>34860</v>
      </c>
      <c r="K325" s="209"/>
      <c r="L325" s="209">
        <f>SUM(L320:L324)</f>
        <v>35380</v>
      </c>
      <c r="M325" s="241">
        <f>SUM(M320:M324)</f>
        <v>35395</v>
      </c>
      <c r="N325" s="259">
        <f t="shared" si="14"/>
        <v>1.0153471026965002</v>
      </c>
      <c r="O325" s="260" t="s">
        <v>275</v>
      </c>
      <c r="P325" s="261" t="s">
        <v>275</v>
      </c>
      <c r="Q325" s="316">
        <f t="shared" si="15"/>
        <v>535</v>
      </c>
      <c r="R325" s="207">
        <f>SUM(R320:R324)</f>
        <v>29200</v>
      </c>
      <c r="S325" s="45" t="s">
        <v>68</v>
      </c>
    </row>
    <row r="326" spans="2:19" hidden="1">
      <c r="B326" s="369" t="s">
        <v>189</v>
      </c>
      <c r="C326" s="370"/>
      <c r="D326" s="371"/>
      <c r="E326" s="399"/>
      <c r="F326" s="76"/>
      <c r="G326" s="79"/>
      <c r="H326" s="116"/>
      <c r="I326" s="175"/>
      <c r="J326" s="175"/>
      <c r="K326" s="180"/>
      <c r="L326" s="180"/>
      <c r="M326" s="239"/>
      <c r="N326" s="259"/>
      <c r="O326" s="260"/>
      <c r="P326" s="261"/>
      <c r="Q326" s="316"/>
      <c r="R326" s="143"/>
      <c r="S326" t="s">
        <v>68</v>
      </c>
    </row>
    <row r="327" spans="2:19" hidden="1">
      <c r="B327" s="369"/>
      <c r="C327" s="370" t="s">
        <v>165</v>
      </c>
      <c r="D327" s="371"/>
      <c r="E327" s="399"/>
      <c r="F327" s="76"/>
      <c r="G327" s="79"/>
      <c r="H327" s="116"/>
      <c r="I327" s="175"/>
      <c r="J327" s="175"/>
      <c r="K327" s="180"/>
      <c r="L327" s="180"/>
      <c r="M327" s="239"/>
      <c r="N327" s="259"/>
      <c r="O327" s="260"/>
      <c r="P327" s="261"/>
      <c r="Q327" s="316" t="s">
        <v>45</v>
      </c>
      <c r="R327" s="143"/>
      <c r="S327" t="s">
        <v>60</v>
      </c>
    </row>
    <row r="328" spans="2:19" hidden="1">
      <c r="B328" s="369"/>
      <c r="C328" s="370"/>
      <c r="D328" s="371" t="s">
        <v>190</v>
      </c>
      <c r="E328" s="399" t="s">
        <v>191</v>
      </c>
      <c r="F328" s="76">
        <v>23</v>
      </c>
      <c r="G328" s="79">
        <v>66</v>
      </c>
      <c r="H328" s="116">
        <v>45</v>
      </c>
      <c r="I328" s="175">
        <v>70</v>
      </c>
      <c r="J328" s="175"/>
      <c r="K328" s="180"/>
      <c r="L328" s="180"/>
      <c r="M328" s="239">
        <v>70</v>
      </c>
      <c r="N328" s="259"/>
      <c r="O328" s="260"/>
      <c r="P328" s="261"/>
      <c r="Q328" s="316" t="s">
        <v>45</v>
      </c>
      <c r="R328" s="154"/>
      <c r="S328" t="s">
        <v>60</v>
      </c>
    </row>
    <row r="329" spans="2:19" hidden="1">
      <c r="B329" s="369"/>
      <c r="C329" s="370"/>
      <c r="D329" s="371" t="s">
        <v>192</v>
      </c>
      <c r="E329" s="399" t="s">
        <v>191</v>
      </c>
      <c r="F329" s="76">
        <v>24</v>
      </c>
      <c r="G329" s="79">
        <v>23</v>
      </c>
      <c r="H329" s="116">
        <v>24</v>
      </c>
      <c r="I329" s="175">
        <v>24</v>
      </c>
      <c r="J329" s="175"/>
      <c r="K329" s="180"/>
      <c r="L329" s="180"/>
      <c r="M329" s="239">
        <v>24</v>
      </c>
      <c r="N329" s="259"/>
      <c r="O329" s="260"/>
      <c r="P329" s="261"/>
      <c r="Q329" s="316" t="s">
        <v>45</v>
      </c>
      <c r="R329" s="154"/>
      <c r="S329" t="s">
        <v>60</v>
      </c>
    </row>
    <row r="330" spans="2:19" hidden="1">
      <c r="B330" s="369"/>
      <c r="C330" s="370" t="s">
        <v>174</v>
      </c>
      <c r="D330" s="371"/>
      <c r="E330" s="399"/>
      <c r="F330" s="76"/>
      <c r="G330" s="79"/>
      <c r="H330" s="116"/>
      <c r="I330" s="175"/>
      <c r="J330" s="175"/>
      <c r="K330" s="180"/>
      <c r="L330" s="180"/>
      <c r="M330" s="239"/>
      <c r="N330" s="259"/>
      <c r="O330" s="260"/>
      <c r="P330" s="261"/>
      <c r="Q330" s="316" t="s">
        <v>45</v>
      </c>
      <c r="R330" s="143"/>
      <c r="S330" t="s">
        <v>61</v>
      </c>
    </row>
    <row r="331" spans="2:19" hidden="1">
      <c r="B331" s="369"/>
      <c r="C331" s="370"/>
      <c r="D331" s="371" t="s">
        <v>190</v>
      </c>
      <c r="E331" s="399" t="s">
        <v>191</v>
      </c>
      <c r="F331" s="76">
        <v>24</v>
      </c>
      <c r="G331" s="79">
        <v>24</v>
      </c>
      <c r="H331" s="116">
        <v>12</v>
      </c>
      <c r="I331" s="175">
        <v>12</v>
      </c>
      <c r="J331" s="175"/>
      <c r="K331" s="180"/>
      <c r="L331" s="180"/>
      <c r="M331" s="239">
        <v>12</v>
      </c>
      <c r="N331" s="259"/>
      <c r="O331" s="260"/>
      <c r="P331" s="261"/>
      <c r="Q331" s="316" t="s">
        <v>45</v>
      </c>
      <c r="R331" s="154"/>
      <c r="S331" t="s">
        <v>61</v>
      </c>
    </row>
    <row r="332" spans="2:19" hidden="1">
      <c r="B332" s="369"/>
      <c r="C332" s="370"/>
      <c r="D332" s="371" t="s">
        <v>192</v>
      </c>
      <c r="E332" s="399" t="s">
        <v>191</v>
      </c>
      <c r="F332" s="76">
        <v>12</v>
      </c>
      <c r="G332" s="79">
        <v>12</v>
      </c>
      <c r="H332" s="116">
        <v>12</v>
      </c>
      <c r="I332" s="175">
        <v>12</v>
      </c>
      <c r="J332" s="175"/>
      <c r="K332" s="180"/>
      <c r="L332" s="180"/>
      <c r="M332" s="239">
        <v>12</v>
      </c>
      <c r="N332" s="259"/>
      <c r="O332" s="260"/>
      <c r="P332" s="261"/>
      <c r="Q332" s="316" t="s">
        <v>45</v>
      </c>
      <c r="R332" s="154"/>
      <c r="S332" t="s">
        <v>61</v>
      </c>
    </row>
    <row r="333" spans="2:19" hidden="1">
      <c r="B333" s="369"/>
      <c r="C333" s="370" t="s">
        <v>169</v>
      </c>
      <c r="D333" s="371"/>
      <c r="E333" s="399"/>
      <c r="F333" s="76"/>
      <c r="G333" s="79"/>
      <c r="H333" s="116"/>
      <c r="I333" s="175"/>
      <c r="J333" s="175"/>
      <c r="K333" s="180"/>
      <c r="L333" s="180"/>
      <c r="M333" s="239"/>
      <c r="N333" s="259"/>
      <c r="O333" s="260"/>
      <c r="P333" s="261"/>
      <c r="Q333" s="316" t="s">
        <v>45</v>
      </c>
      <c r="R333" s="143"/>
      <c r="S333" t="s">
        <v>62</v>
      </c>
    </row>
    <row r="334" spans="2:19" hidden="1">
      <c r="B334" s="369"/>
      <c r="C334" s="370"/>
      <c r="D334" s="371" t="s">
        <v>190</v>
      </c>
      <c r="E334" s="399" t="s">
        <v>191</v>
      </c>
      <c r="F334" s="76">
        <v>24</v>
      </c>
      <c r="G334" s="79">
        <v>24</v>
      </c>
      <c r="H334" s="116">
        <v>24</v>
      </c>
      <c r="I334" s="175">
        <v>24</v>
      </c>
      <c r="J334" s="175"/>
      <c r="K334" s="180"/>
      <c r="L334" s="180"/>
      <c r="M334" s="239">
        <v>24</v>
      </c>
      <c r="N334" s="259"/>
      <c r="O334" s="260"/>
      <c r="P334" s="261"/>
      <c r="Q334" s="316" t="s">
        <v>45</v>
      </c>
      <c r="R334" s="154"/>
      <c r="S334" t="s">
        <v>62</v>
      </c>
    </row>
    <row r="335" spans="2:19" hidden="1">
      <c r="B335" s="369"/>
      <c r="C335" s="370"/>
      <c r="D335" s="371" t="s">
        <v>192</v>
      </c>
      <c r="E335" s="399" t="s">
        <v>191</v>
      </c>
      <c r="F335" s="76">
        <v>12</v>
      </c>
      <c r="G335" s="79">
        <v>14</v>
      </c>
      <c r="H335" s="116">
        <v>12</v>
      </c>
      <c r="I335" s="175">
        <v>12</v>
      </c>
      <c r="J335" s="175"/>
      <c r="K335" s="180"/>
      <c r="L335" s="180"/>
      <c r="M335" s="239">
        <v>12</v>
      </c>
      <c r="N335" s="259"/>
      <c r="O335" s="260"/>
      <c r="P335" s="261"/>
      <c r="Q335" s="316" t="s">
        <v>45</v>
      </c>
      <c r="R335" s="154"/>
      <c r="S335" t="s">
        <v>62</v>
      </c>
    </row>
    <row r="336" spans="2:19" hidden="1">
      <c r="B336" s="369"/>
      <c r="C336" s="370" t="s">
        <v>31</v>
      </c>
      <c r="D336" s="371"/>
      <c r="E336" s="399"/>
      <c r="F336" s="76"/>
      <c r="G336" s="79"/>
      <c r="H336" s="116"/>
      <c r="I336" s="175"/>
      <c r="J336" s="175"/>
      <c r="K336" s="180"/>
      <c r="L336" s="180"/>
      <c r="M336" s="239"/>
      <c r="N336" s="259"/>
      <c r="O336" s="260"/>
      <c r="P336" s="261"/>
      <c r="Q336" s="316" t="s">
        <v>45</v>
      </c>
      <c r="R336" s="143"/>
      <c r="S336" t="s">
        <v>65</v>
      </c>
    </row>
    <row r="337" spans="1:19" hidden="1">
      <c r="B337" s="369"/>
      <c r="C337" s="370"/>
      <c r="D337" s="371" t="s">
        <v>190</v>
      </c>
      <c r="E337" s="399" t="s">
        <v>191</v>
      </c>
      <c r="F337" s="76">
        <v>17</v>
      </c>
      <c r="G337" s="79">
        <v>13</v>
      </c>
      <c r="H337" s="116">
        <v>12</v>
      </c>
      <c r="I337" s="175">
        <v>18</v>
      </c>
      <c r="J337" s="175">
        <v>13</v>
      </c>
      <c r="K337" s="180"/>
      <c r="L337" s="180"/>
      <c r="M337" s="239">
        <v>13</v>
      </c>
      <c r="N337" s="259"/>
      <c r="O337" s="260"/>
      <c r="P337" s="261"/>
      <c r="Q337" s="316" t="s">
        <v>45</v>
      </c>
      <c r="R337" s="154"/>
      <c r="S337" t="s">
        <v>65</v>
      </c>
    </row>
    <row r="338" spans="1:19" hidden="1">
      <c r="B338" s="369"/>
      <c r="C338" s="370"/>
      <c r="D338" s="371" t="s">
        <v>192</v>
      </c>
      <c r="E338" s="399" t="s">
        <v>191</v>
      </c>
      <c r="F338" s="76">
        <v>17</v>
      </c>
      <c r="G338" s="79">
        <v>12</v>
      </c>
      <c r="H338" s="116">
        <v>12</v>
      </c>
      <c r="I338" s="175">
        <v>12</v>
      </c>
      <c r="J338" s="175"/>
      <c r="K338" s="180"/>
      <c r="L338" s="180"/>
      <c r="M338" s="239">
        <v>12</v>
      </c>
      <c r="N338" s="259"/>
      <c r="O338" s="260"/>
      <c r="P338" s="261"/>
      <c r="Q338" s="316" t="s">
        <v>45</v>
      </c>
      <c r="R338" s="154"/>
      <c r="S338" t="s">
        <v>65</v>
      </c>
    </row>
    <row r="339" spans="1:19" hidden="1">
      <c r="B339" s="369"/>
      <c r="C339" s="370" t="s">
        <v>170</v>
      </c>
      <c r="D339" s="371"/>
      <c r="E339" s="399"/>
      <c r="F339" s="76"/>
      <c r="G339" s="79"/>
      <c r="H339" s="116"/>
      <c r="I339" s="175"/>
      <c r="J339" s="175"/>
      <c r="K339" s="180"/>
      <c r="L339" s="180"/>
      <c r="M339" s="239"/>
      <c r="N339" s="259"/>
      <c r="O339" s="260"/>
      <c r="P339" s="261"/>
      <c r="Q339" s="316" t="s">
        <v>45</v>
      </c>
      <c r="R339" s="143"/>
      <c r="S339" t="s">
        <v>64</v>
      </c>
    </row>
    <row r="340" spans="1:19" hidden="1">
      <c r="B340" s="369"/>
      <c r="C340" s="370"/>
      <c r="D340" s="371" t="s">
        <v>190</v>
      </c>
      <c r="E340" s="399" t="s">
        <v>191</v>
      </c>
      <c r="F340" s="76">
        <v>12</v>
      </c>
      <c r="G340" s="79">
        <v>12</v>
      </c>
      <c r="H340" s="116">
        <v>13</v>
      </c>
      <c r="I340" s="175">
        <v>12</v>
      </c>
      <c r="J340" s="175"/>
      <c r="K340" s="180"/>
      <c r="L340" s="180"/>
      <c r="M340" s="239">
        <v>13</v>
      </c>
      <c r="N340" s="259"/>
      <c r="O340" s="260"/>
      <c r="P340" s="261"/>
      <c r="Q340" s="316" t="s">
        <v>45</v>
      </c>
      <c r="R340" s="154"/>
      <c r="S340" t="s">
        <v>64</v>
      </c>
    </row>
    <row r="341" spans="1:19" hidden="1">
      <c r="B341" s="369"/>
      <c r="C341" s="370"/>
      <c r="D341" s="371" t="s">
        <v>192</v>
      </c>
      <c r="E341" s="399" t="s">
        <v>191</v>
      </c>
      <c r="F341" s="76">
        <v>34</v>
      </c>
      <c r="G341" s="79">
        <v>11</v>
      </c>
      <c r="H341" s="116">
        <v>11</v>
      </c>
      <c r="I341" s="175">
        <v>12</v>
      </c>
      <c r="J341" s="175"/>
      <c r="K341" s="180"/>
      <c r="L341" s="180"/>
      <c r="M341" s="239">
        <v>12</v>
      </c>
      <c r="N341" s="259"/>
      <c r="O341" s="260"/>
      <c r="P341" s="261"/>
      <c r="Q341" s="316"/>
      <c r="R341" s="154"/>
      <c r="S341" t="s">
        <v>64</v>
      </c>
    </row>
    <row r="342" spans="1:19" hidden="1">
      <c r="B342" s="369"/>
      <c r="C342" s="370"/>
      <c r="D342" s="371"/>
      <c r="E342" s="399"/>
      <c r="F342" s="76"/>
      <c r="G342" s="79"/>
      <c r="H342" s="116"/>
      <c r="I342" s="175"/>
      <c r="J342" s="175"/>
      <c r="K342" s="180"/>
      <c r="L342" s="180"/>
      <c r="M342" s="239"/>
      <c r="N342" s="259"/>
      <c r="O342" s="260"/>
      <c r="P342" s="261"/>
      <c r="Q342" s="316"/>
      <c r="R342" s="143"/>
      <c r="S342" t="s">
        <v>68</v>
      </c>
    </row>
    <row r="343" spans="1:19">
      <c r="A343">
        <v>16</v>
      </c>
      <c r="B343" s="337" t="s">
        <v>42</v>
      </c>
      <c r="C343" s="342"/>
      <c r="D343" s="336"/>
      <c r="E343" s="169"/>
      <c r="F343" s="393"/>
      <c r="G343" s="394"/>
      <c r="H343" s="119"/>
      <c r="I343" s="395"/>
      <c r="J343" s="395"/>
      <c r="K343" s="210"/>
      <c r="L343" s="210"/>
      <c r="M343" s="243"/>
      <c r="N343" s="259"/>
      <c r="O343" s="260"/>
      <c r="P343" s="261"/>
      <c r="Q343" s="316"/>
      <c r="R343" s="176"/>
      <c r="S343" s="45" t="s">
        <v>70</v>
      </c>
    </row>
    <row r="344" spans="1:19">
      <c r="B344" s="337"/>
      <c r="C344" s="342" t="s">
        <v>23</v>
      </c>
      <c r="D344" s="336"/>
      <c r="E344" s="169"/>
      <c r="F344" s="393"/>
      <c r="G344" s="394"/>
      <c r="H344" s="119"/>
      <c r="I344" s="395"/>
      <c r="J344" s="395"/>
      <c r="K344" s="210"/>
      <c r="L344" s="210"/>
      <c r="M344" s="243"/>
      <c r="N344" s="259"/>
      <c r="O344" s="260"/>
      <c r="P344" s="261"/>
      <c r="Q344" s="316"/>
      <c r="R344" s="176"/>
      <c r="S344" s="45" t="s">
        <v>60</v>
      </c>
    </row>
    <row r="345" spans="1:19">
      <c r="B345" s="337"/>
      <c r="C345" s="342" t="s">
        <v>45</v>
      </c>
      <c r="D345" s="336" t="s">
        <v>43</v>
      </c>
      <c r="E345" s="169" t="s">
        <v>77</v>
      </c>
      <c r="F345" s="406">
        <v>82.9</v>
      </c>
      <c r="G345" s="407">
        <v>83.5</v>
      </c>
      <c r="H345" s="120">
        <v>74.5</v>
      </c>
      <c r="I345" s="408">
        <v>55</v>
      </c>
      <c r="J345" s="408">
        <v>60</v>
      </c>
      <c r="K345" s="409">
        <v>59.5</v>
      </c>
      <c r="L345" s="205">
        <v>60</v>
      </c>
      <c r="M345" s="245">
        <v>55</v>
      </c>
      <c r="N345" s="259">
        <f t="shared" ref="N345:N355" si="16">M345/J345</f>
        <v>0.91666666666666663</v>
      </c>
      <c r="O345" s="260" t="s">
        <v>275</v>
      </c>
      <c r="P345" s="261"/>
      <c r="Q345" s="318">
        <f>M345-J345</f>
        <v>-5</v>
      </c>
      <c r="R345" s="148">
        <v>80</v>
      </c>
      <c r="S345" s="45" t="s">
        <v>60</v>
      </c>
    </row>
    <row r="346" spans="1:19">
      <c r="B346" s="337"/>
      <c r="C346" s="342" t="s">
        <v>45</v>
      </c>
      <c r="D346" s="336" t="s">
        <v>44</v>
      </c>
      <c r="E346" s="169" t="s">
        <v>80</v>
      </c>
      <c r="F346" s="77">
        <v>538</v>
      </c>
      <c r="G346" s="80">
        <v>796</v>
      </c>
      <c r="H346" s="121">
        <v>704</v>
      </c>
      <c r="I346" s="133">
        <v>597</v>
      </c>
      <c r="J346" s="133">
        <v>650</v>
      </c>
      <c r="K346" s="229">
        <v>645</v>
      </c>
      <c r="L346" s="209">
        <v>620</v>
      </c>
      <c r="M346" s="241">
        <v>610</v>
      </c>
      <c r="N346" s="259">
        <f t="shared" si="16"/>
        <v>0.93846153846153846</v>
      </c>
      <c r="O346" s="260" t="s">
        <v>275</v>
      </c>
      <c r="P346" s="261"/>
      <c r="Q346" s="316">
        <f>M346-J346</f>
        <v>-40</v>
      </c>
      <c r="R346" s="207">
        <v>540</v>
      </c>
      <c r="S346" s="45" t="s">
        <v>60</v>
      </c>
    </row>
    <row r="347" spans="1:19">
      <c r="B347" s="337"/>
      <c r="C347" s="342" t="s">
        <v>37</v>
      </c>
      <c r="D347" s="336"/>
      <c r="E347" s="169"/>
      <c r="F347" s="393"/>
      <c r="G347" s="394"/>
      <c r="H347" s="119"/>
      <c r="I347" s="395"/>
      <c r="J347" s="395"/>
      <c r="K347" s="210"/>
      <c r="L347" s="210"/>
      <c r="M347" s="243"/>
      <c r="N347" s="259"/>
      <c r="O347" s="260"/>
      <c r="P347" s="261"/>
      <c r="Q347" s="316"/>
      <c r="R347" s="176"/>
      <c r="S347" t="s">
        <v>61</v>
      </c>
    </row>
    <row r="348" spans="1:19">
      <c r="B348" s="337"/>
      <c r="C348" s="342" t="s">
        <v>45</v>
      </c>
      <c r="D348" s="336" t="s">
        <v>43</v>
      </c>
      <c r="E348" s="169" t="s">
        <v>77</v>
      </c>
      <c r="F348" s="406">
        <v>33.6</v>
      </c>
      <c r="G348" s="407">
        <v>43.5</v>
      </c>
      <c r="H348" s="120">
        <v>48.2</v>
      </c>
      <c r="I348" s="408">
        <v>57.5</v>
      </c>
      <c r="J348" s="408">
        <v>58</v>
      </c>
      <c r="K348" s="205">
        <v>59.1</v>
      </c>
      <c r="L348" s="205">
        <v>60</v>
      </c>
      <c r="M348" s="245">
        <v>59.2</v>
      </c>
      <c r="N348" s="259">
        <f t="shared" si="16"/>
        <v>1.0206896551724138</v>
      </c>
      <c r="O348" s="260" t="s">
        <v>275</v>
      </c>
      <c r="P348" s="261"/>
      <c r="Q348" s="318">
        <f>M348-J348</f>
        <v>1.2000000000000028</v>
      </c>
      <c r="R348" s="148">
        <v>40</v>
      </c>
      <c r="S348" t="s">
        <v>61</v>
      </c>
    </row>
    <row r="349" spans="1:19">
      <c r="B349" s="337"/>
      <c r="C349" s="342" t="s">
        <v>45</v>
      </c>
      <c r="D349" s="336" t="s">
        <v>44</v>
      </c>
      <c r="E349" s="169" t="s">
        <v>80</v>
      </c>
      <c r="F349" s="77">
        <v>60</v>
      </c>
      <c r="G349" s="80">
        <v>93</v>
      </c>
      <c r="H349" s="121">
        <v>60</v>
      </c>
      <c r="I349" s="133">
        <v>67</v>
      </c>
      <c r="J349" s="133">
        <v>70</v>
      </c>
      <c r="K349" s="209">
        <v>71</v>
      </c>
      <c r="L349" s="209">
        <v>70</v>
      </c>
      <c r="M349" s="241">
        <v>71</v>
      </c>
      <c r="N349" s="259">
        <f t="shared" si="16"/>
        <v>1.0142857142857142</v>
      </c>
      <c r="O349" s="260" t="s">
        <v>275</v>
      </c>
      <c r="P349" s="261"/>
      <c r="Q349" s="316">
        <f>M349-J349</f>
        <v>1</v>
      </c>
      <c r="R349" s="207">
        <v>70</v>
      </c>
      <c r="S349" t="s">
        <v>61</v>
      </c>
    </row>
    <row r="350" spans="1:19">
      <c r="B350" s="337"/>
      <c r="C350" s="342" t="s">
        <v>38</v>
      </c>
      <c r="D350" s="336"/>
      <c r="E350" s="169"/>
      <c r="F350" s="393"/>
      <c r="G350" s="394"/>
      <c r="H350" s="119"/>
      <c r="I350" s="395"/>
      <c r="J350" s="395"/>
      <c r="K350" s="210"/>
      <c r="L350" s="210"/>
      <c r="M350" s="243"/>
      <c r="N350" s="259"/>
      <c r="O350" s="260"/>
      <c r="P350" s="261"/>
      <c r="Q350" s="316"/>
      <c r="R350" s="176"/>
      <c r="S350" t="s">
        <v>65</v>
      </c>
    </row>
    <row r="351" spans="1:19">
      <c r="B351" s="337"/>
      <c r="C351" s="342" t="s">
        <v>45</v>
      </c>
      <c r="D351" s="336" t="s">
        <v>43</v>
      </c>
      <c r="E351" s="169" t="s">
        <v>77</v>
      </c>
      <c r="F351" s="406">
        <v>56.5</v>
      </c>
      <c r="G351" s="407">
        <v>80.3</v>
      </c>
      <c r="H351" s="120">
        <v>82.7</v>
      </c>
      <c r="I351" s="408">
        <v>82.5</v>
      </c>
      <c r="J351" s="408">
        <v>83</v>
      </c>
      <c r="K351" s="205">
        <v>78</v>
      </c>
      <c r="L351" s="205">
        <v>80</v>
      </c>
      <c r="M351" s="245">
        <v>78.3</v>
      </c>
      <c r="N351" s="259">
        <f t="shared" si="16"/>
        <v>0.94337349397590353</v>
      </c>
      <c r="O351" s="260" t="s">
        <v>275</v>
      </c>
      <c r="P351" s="261"/>
      <c r="Q351" s="318">
        <f>M351-J351</f>
        <v>-4.7000000000000028</v>
      </c>
      <c r="R351" s="148">
        <v>71</v>
      </c>
      <c r="S351" t="s">
        <v>65</v>
      </c>
    </row>
    <row r="352" spans="1:19">
      <c r="B352" s="337"/>
      <c r="C352" s="342" t="s">
        <v>45</v>
      </c>
      <c r="D352" s="336" t="s">
        <v>44</v>
      </c>
      <c r="E352" s="169" t="s">
        <v>80</v>
      </c>
      <c r="F352" s="77">
        <v>119</v>
      </c>
      <c r="G352" s="80">
        <v>316</v>
      </c>
      <c r="H352" s="121">
        <v>305</v>
      </c>
      <c r="I352" s="133">
        <v>314</v>
      </c>
      <c r="J352" s="133">
        <v>330</v>
      </c>
      <c r="K352" s="209">
        <v>324</v>
      </c>
      <c r="L352" s="209">
        <v>330</v>
      </c>
      <c r="M352" s="241">
        <v>319</v>
      </c>
      <c r="N352" s="259">
        <f t="shared" si="16"/>
        <v>0.96666666666666667</v>
      </c>
      <c r="O352" s="260" t="s">
        <v>275</v>
      </c>
      <c r="P352" s="261"/>
      <c r="Q352" s="316">
        <f>M352-J352</f>
        <v>-11</v>
      </c>
      <c r="R352" s="207">
        <v>190</v>
      </c>
      <c r="S352" t="s">
        <v>65</v>
      </c>
    </row>
    <row r="353" spans="1:19">
      <c r="B353" s="337"/>
      <c r="C353" s="342" t="s">
        <v>39</v>
      </c>
      <c r="D353" s="336"/>
      <c r="E353" s="169"/>
      <c r="F353" s="393"/>
      <c r="G353" s="394"/>
      <c r="H353" s="119"/>
      <c r="I353" s="395"/>
      <c r="J353" s="395"/>
      <c r="K353" s="210"/>
      <c r="L353" s="210"/>
      <c r="M353" s="243"/>
      <c r="N353" s="259"/>
      <c r="O353" s="260"/>
      <c r="P353" s="261"/>
      <c r="Q353" s="316" t="s">
        <v>45</v>
      </c>
      <c r="R353" s="176"/>
      <c r="S353" t="s">
        <v>64</v>
      </c>
    </row>
    <row r="354" spans="1:19">
      <c r="B354" s="337"/>
      <c r="C354" s="342" t="s">
        <v>45</v>
      </c>
      <c r="D354" s="336" t="s">
        <v>43</v>
      </c>
      <c r="E354" s="169" t="s">
        <v>77</v>
      </c>
      <c r="F354" s="406">
        <v>41.3</v>
      </c>
      <c r="G354" s="407">
        <v>43.8</v>
      </c>
      <c r="H354" s="120">
        <v>47.9</v>
      </c>
      <c r="I354" s="408">
        <v>49</v>
      </c>
      <c r="J354" s="408">
        <v>49</v>
      </c>
      <c r="K354" s="205">
        <v>50</v>
      </c>
      <c r="L354" s="205">
        <v>52</v>
      </c>
      <c r="M354" s="245">
        <v>50.8</v>
      </c>
      <c r="N354" s="259">
        <f t="shared" si="16"/>
        <v>1.036734693877551</v>
      </c>
      <c r="O354" s="260" t="s">
        <v>275</v>
      </c>
      <c r="P354" s="261"/>
      <c r="Q354" s="318">
        <f>M354-J354</f>
        <v>1.7999999999999972</v>
      </c>
      <c r="R354" s="148">
        <v>55</v>
      </c>
      <c r="S354" t="s">
        <v>64</v>
      </c>
    </row>
    <row r="355" spans="1:19">
      <c r="B355" s="337"/>
      <c r="C355" s="342" t="s">
        <v>45</v>
      </c>
      <c r="D355" s="336" t="s">
        <v>44</v>
      </c>
      <c r="E355" s="169" t="s">
        <v>80</v>
      </c>
      <c r="F355" s="77">
        <v>96</v>
      </c>
      <c r="G355" s="80">
        <v>136</v>
      </c>
      <c r="H355" s="121">
        <v>181</v>
      </c>
      <c r="I355" s="133">
        <v>183</v>
      </c>
      <c r="J355" s="133">
        <v>190</v>
      </c>
      <c r="K355" s="209">
        <v>191</v>
      </c>
      <c r="L355" s="209">
        <v>180</v>
      </c>
      <c r="M355" s="241">
        <v>191</v>
      </c>
      <c r="N355" s="259">
        <f t="shared" si="16"/>
        <v>1.0052631578947369</v>
      </c>
      <c r="O355" s="260" t="s">
        <v>275</v>
      </c>
      <c r="P355" s="261" t="s">
        <v>275</v>
      </c>
      <c r="Q355" s="316">
        <f>M355-J355</f>
        <v>1</v>
      </c>
      <c r="R355" s="207">
        <v>120</v>
      </c>
      <c r="S355" t="s">
        <v>64</v>
      </c>
    </row>
    <row r="356" spans="1:19" hidden="1">
      <c r="B356" s="159" t="s">
        <v>42</v>
      </c>
      <c r="C356" s="160"/>
      <c r="D356" s="161"/>
      <c r="E356" s="399"/>
      <c r="F356" s="357"/>
      <c r="G356" s="358"/>
      <c r="H356" s="122"/>
      <c r="I356" s="103"/>
      <c r="J356" s="103"/>
      <c r="K356" s="178"/>
      <c r="L356" s="178"/>
      <c r="M356" s="240"/>
      <c r="N356" s="259"/>
      <c r="O356" s="260"/>
      <c r="P356" s="261"/>
      <c r="Q356" s="316" t="s">
        <v>268</v>
      </c>
      <c r="R356" s="143"/>
      <c r="S356" t="s">
        <v>62</v>
      </c>
    </row>
    <row r="357" spans="1:19" hidden="1">
      <c r="B357" s="159"/>
      <c r="C357" s="160" t="s">
        <v>169</v>
      </c>
      <c r="D357" s="161"/>
      <c r="E357" s="399"/>
      <c r="F357" s="357"/>
      <c r="G357" s="358"/>
      <c r="H357" s="122"/>
      <c r="I357" s="103"/>
      <c r="J357" s="103"/>
      <c r="K357" s="178"/>
      <c r="L357" s="178"/>
      <c r="M357" s="240"/>
      <c r="N357" s="259"/>
      <c r="O357" s="260"/>
      <c r="P357" s="261"/>
      <c r="Q357" s="316" t="s">
        <v>45</v>
      </c>
      <c r="R357" s="143"/>
      <c r="S357" t="s">
        <v>62</v>
      </c>
    </row>
    <row r="358" spans="1:19" hidden="1">
      <c r="B358" s="159"/>
      <c r="C358" s="160" t="s">
        <v>45</v>
      </c>
      <c r="D358" s="161" t="s">
        <v>183</v>
      </c>
      <c r="E358" s="399" t="s">
        <v>78</v>
      </c>
      <c r="F358" s="372">
        <v>53</v>
      </c>
      <c r="G358" s="373">
        <v>98</v>
      </c>
      <c r="H358" s="123">
        <v>87</v>
      </c>
      <c r="I358" s="410">
        <v>70</v>
      </c>
      <c r="J358" s="340"/>
      <c r="K358" s="208"/>
      <c r="L358" s="208"/>
      <c r="M358" s="236">
        <v>91</v>
      </c>
      <c r="N358" s="259"/>
      <c r="O358" s="260"/>
      <c r="P358" s="261"/>
      <c r="Q358" s="316" t="s">
        <v>45</v>
      </c>
      <c r="R358" s="154"/>
      <c r="S358" t="s">
        <v>62</v>
      </c>
    </row>
    <row r="359" spans="1:19" hidden="1">
      <c r="B359" s="369"/>
      <c r="C359" s="370"/>
      <c r="D359" s="371"/>
      <c r="E359" s="399"/>
      <c r="F359" s="372"/>
      <c r="G359" s="373"/>
      <c r="H359" s="123"/>
      <c r="I359" s="340" t="s">
        <v>271</v>
      </c>
      <c r="J359" s="340"/>
      <c r="K359" s="208"/>
      <c r="L359" s="208"/>
      <c r="M359" s="236"/>
      <c r="N359" s="259"/>
      <c r="O359" s="260"/>
      <c r="P359" s="261"/>
      <c r="Q359" s="316" t="s">
        <v>45</v>
      </c>
      <c r="R359" s="143"/>
      <c r="S359" t="s">
        <v>62</v>
      </c>
    </row>
    <row r="360" spans="1:19" hidden="1">
      <c r="B360" s="411"/>
      <c r="C360" s="412"/>
      <c r="D360" s="413"/>
      <c r="E360" s="169"/>
      <c r="F360" s="393"/>
      <c r="G360" s="394"/>
      <c r="H360" s="119"/>
      <c r="I360" s="395"/>
      <c r="J360" s="395"/>
      <c r="K360" s="210"/>
      <c r="L360" s="210"/>
      <c r="M360" s="243"/>
      <c r="N360" s="259"/>
      <c r="O360" s="260"/>
      <c r="P360" s="261"/>
      <c r="Q360" s="316" t="s">
        <v>45</v>
      </c>
      <c r="R360" s="176"/>
      <c r="S360" s="45" t="s">
        <v>68</v>
      </c>
    </row>
    <row r="361" spans="1:19" hidden="1">
      <c r="A361">
        <v>17</v>
      </c>
      <c r="B361" s="369" t="s">
        <v>193</v>
      </c>
      <c r="C361" s="370"/>
      <c r="D361" s="371"/>
      <c r="E361" s="399"/>
      <c r="F361" s="76"/>
      <c r="G361" s="79"/>
      <c r="H361" s="116"/>
      <c r="I361" s="175"/>
      <c r="J361" s="175"/>
      <c r="K361" s="180"/>
      <c r="L361" s="180"/>
      <c r="M361" s="239"/>
      <c r="N361" s="259"/>
      <c r="O361" s="260"/>
      <c r="P361" s="261"/>
      <c r="Q361" s="316" t="s">
        <v>45</v>
      </c>
      <c r="R361" s="143"/>
      <c r="S361" t="s">
        <v>70</v>
      </c>
    </row>
    <row r="362" spans="1:19" hidden="1">
      <c r="B362" s="369"/>
      <c r="C362" s="370" t="s">
        <v>165</v>
      </c>
      <c r="D362" s="371"/>
      <c r="E362" s="399" t="s">
        <v>75</v>
      </c>
      <c r="F362" s="76">
        <v>23</v>
      </c>
      <c r="G362" s="79">
        <v>33</v>
      </c>
      <c r="H362" s="116">
        <v>40</v>
      </c>
      <c r="I362" s="175">
        <v>37</v>
      </c>
      <c r="J362" s="175"/>
      <c r="K362" s="180"/>
      <c r="L362" s="180"/>
      <c r="M362" s="239">
        <v>37</v>
      </c>
      <c r="N362" s="259"/>
      <c r="O362" s="260"/>
      <c r="P362" s="261"/>
      <c r="Q362" s="316" t="s">
        <v>45</v>
      </c>
      <c r="R362" s="154"/>
      <c r="S362" t="s">
        <v>60</v>
      </c>
    </row>
    <row r="363" spans="1:19" hidden="1">
      <c r="B363" s="369"/>
      <c r="C363" s="370" t="s">
        <v>174</v>
      </c>
      <c r="D363" s="371"/>
      <c r="E363" s="399" t="s">
        <v>75</v>
      </c>
      <c r="F363" s="76">
        <v>10</v>
      </c>
      <c r="G363" s="79">
        <v>11</v>
      </c>
      <c r="H363" s="116">
        <v>15</v>
      </c>
      <c r="I363" s="175">
        <v>12</v>
      </c>
      <c r="J363" s="175"/>
      <c r="K363" s="180"/>
      <c r="L363" s="180"/>
      <c r="M363" s="239">
        <v>17</v>
      </c>
      <c r="N363" s="259"/>
      <c r="O363" s="260"/>
      <c r="P363" s="261"/>
      <c r="Q363" s="316" t="s">
        <v>45</v>
      </c>
      <c r="R363" s="154"/>
      <c r="S363" t="s">
        <v>61</v>
      </c>
    </row>
    <row r="364" spans="1:19" hidden="1">
      <c r="B364" s="369"/>
      <c r="C364" s="370" t="s">
        <v>31</v>
      </c>
      <c r="D364" s="371"/>
      <c r="E364" s="399" t="s">
        <v>75</v>
      </c>
      <c r="F364" s="76">
        <v>882</v>
      </c>
      <c r="G364" s="79">
        <v>858</v>
      </c>
      <c r="H364" s="116">
        <v>814</v>
      </c>
      <c r="I364" s="175">
        <v>834</v>
      </c>
      <c r="J364" s="175"/>
      <c r="K364" s="180"/>
      <c r="L364" s="180"/>
      <c r="M364" s="239">
        <v>737</v>
      </c>
      <c r="N364" s="259"/>
      <c r="O364" s="260"/>
      <c r="P364" s="261"/>
      <c r="Q364" s="316" t="s">
        <v>45</v>
      </c>
      <c r="R364" s="154"/>
      <c r="S364" t="s">
        <v>65</v>
      </c>
    </row>
    <row r="365" spans="1:19" hidden="1">
      <c r="B365" s="369"/>
      <c r="C365" s="370" t="s">
        <v>170</v>
      </c>
      <c r="D365" s="371"/>
      <c r="E365" s="399" t="s">
        <v>75</v>
      </c>
      <c r="F365" s="76">
        <v>51</v>
      </c>
      <c r="G365" s="79">
        <v>58</v>
      </c>
      <c r="H365" s="116">
        <v>52</v>
      </c>
      <c r="I365" s="175">
        <v>20</v>
      </c>
      <c r="J365" s="175"/>
      <c r="K365" s="180"/>
      <c r="L365" s="180"/>
      <c r="M365" s="239">
        <v>44</v>
      </c>
      <c r="N365" s="259"/>
      <c r="O365" s="260"/>
      <c r="P365" s="261"/>
      <c r="Q365" s="316" t="s">
        <v>45</v>
      </c>
      <c r="R365" s="154"/>
      <c r="S365" t="s">
        <v>64</v>
      </c>
    </row>
    <row r="366" spans="1:19" hidden="1">
      <c r="B366" s="369"/>
      <c r="C366" s="370" t="s">
        <v>225</v>
      </c>
      <c r="D366" s="371"/>
      <c r="E366" s="399" t="s">
        <v>75</v>
      </c>
      <c r="F366" s="76">
        <f>SUM(F362:F365)</f>
        <v>966</v>
      </c>
      <c r="G366" s="79">
        <v>960</v>
      </c>
      <c r="H366" s="116">
        <f t="shared" ref="H366:I366" si="17">SUM(H362:H365)</f>
        <v>921</v>
      </c>
      <c r="I366" s="175">
        <f t="shared" si="17"/>
        <v>903</v>
      </c>
      <c r="J366" s="175"/>
      <c r="K366" s="180"/>
      <c r="L366" s="180"/>
      <c r="M366" s="239">
        <f>SUM(M362:M365)</f>
        <v>835</v>
      </c>
      <c r="N366" s="259"/>
      <c r="O366" s="260"/>
      <c r="P366" s="261"/>
      <c r="Q366" s="316" t="s">
        <v>45</v>
      </c>
      <c r="R366" s="143"/>
      <c r="S366" t="s">
        <v>70</v>
      </c>
    </row>
    <row r="367" spans="1:19">
      <c r="A367">
        <v>21</v>
      </c>
      <c r="B367" s="411" t="s">
        <v>48</v>
      </c>
      <c r="C367" s="412"/>
      <c r="D367" s="413"/>
      <c r="E367" s="169"/>
      <c r="F367" s="393"/>
      <c r="G367" s="394"/>
      <c r="H367" s="119"/>
      <c r="I367" s="395"/>
      <c r="J367" s="395"/>
      <c r="K367" s="210"/>
      <c r="L367" s="210"/>
      <c r="M367" s="243"/>
      <c r="N367" s="259"/>
      <c r="O367" s="260"/>
      <c r="P367" s="261"/>
      <c r="Q367" s="316"/>
      <c r="R367" s="176"/>
      <c r="S367" s="45" t="s">
        <v>68</v>
      </c>
    </row>
    <row r="368" spans="1:19">
      <c r="B368" s="411"/>
      <c r="C368" s="342" t="s">
        <v>23</v>
      </c>
      <c r="D368" s="413"/>
      <c r="E368" s="169" t="s">
        <v>75</v>
      </c>
      <c r="F368" s="402">
        <v>5663</v>
      </c>
      <c r="G368" s="403">
        <v>6593</v>
      </c>
      <c r="H368" s="124">
        <v>7463</v>
      </c>
      <c r="I368" s="110">
        <v>7301</v>
      </c>
      <c r="J368" s="110">
        <v>7300</v>
      </c>
      <c r="K368" s="404">
        <v>7685</v>
      </c>
      <c r="L368" s="219">
        <v>7300</v>
      </c>
      <c r="M368" s="244">
        <v>7855</v>
      </c>
      <c r="N368" s="259">
        <f>M368/J368</f>
        <v>1.0760273972602741</v>
      </c>
      <c r="O368" s="448" t="s">
        <v>278</v>
      </c>
      <c r="P368" s="449"/>
      <c r="Q368" s="316">
        <f>M368-J368</f>
        <v>555</v>
      </c>
      <c r="R368" s="147"/>
      <c r="S368" s="45" t="s">
        <v>60</v>
      </c>
    </row>
    <row r="369" spans="1:21">
      <c r="B369" s="411"/>
      <c r="C369" s="342" t="s">
        <v>37</v>
      </c>
      <c r="D369" s="413"/>
      <c r="E369" s="169" t="s">
        <v>75</v>
      </c>
      <c r="F369" s="402">
        <v>1360</v>
      </c>
      <c r="G369" s="403">
        <v>1488</v>
      </c>
      <c r="H369" s="124">
        <v>1586</v>
      </c>
      <c r="I369" s="110">
        <v>1766</v>
      </c>
      <c r="J369" s="110">
        <v>1650</v>
      </c>
      <c r="K369" s="219">
        <v>1800</v>
      </c>
      <c r="L369" s="219">
        <v>1850</v>
      </c>
      <c r="M369" s="244">
        <v>1831</v>
      </c>
      <c r="N369" s="259">
        <f t="shared" ref="N369:N372" si="18">M369/J369</f>
        <v>1.1096969696969696</v>
      </c>
      <c r="O369" s="448" t="s">
        <v>278</v>
      </c>
      <c r="P369" s="449"/>
      <c r="Q369" s="316">
        <f>M369-J369</f>
        <v>181</v>
      </c>
      <c r="R369" s="147"/>
      <c r="S369" t="s">
        <v>61</v>
      </c>
    </row>
    <row r="370" spans="1:21">
      <c r="B370" s="411"/>
      <c r="C370" s="342" t="s">
        <v>38</v>
      </c>
      <c r="D370" s="413"/>
      <c r="E370" s="169" t="s">
        <v>75</v>
      </c>
      <c r="F370" s="402">
        <v>2770</v>
      </c>
      <c r="G370" s="403">
        <v>2832</v>
      </c>
      <c r="H370" s="124">
        <v>2849</v>
      </c>
      <c r="I370" s="110">
        <v>2875</v>
      </c>
      <c r="J370" s="110">
        <v>2960</v>
      </c>
      <c r="K370" s="219">
        <v>3060</v>
      </c>
      <c r="L370" s="219">
        <v>3694</v>
      </c>
      <c r="M370" s="244">
        <v>3076</v>
      </c>
      <c r="N370" s="259">
        <f t="shared" si="18"/>
        <v>1.0391891891891891</v>
      </c>
      <c r="O370" s="260" t="s">
        <v>275</v>
      </c>
      <c r="P370" s="261"/>
      <c r="Q370" s="316">
        <f>M370-J370</f>
        <v>116</v>
      </c>
      <c r="R370" s="147"/>
      <c r="S370" t="s">
        <v>65</v>
      </c>
    </row>
    <row r="371" spans="1:21">
      <c r="B371" s="411"/>
      <c r="C371" s="342" t="s">
        <v>39</v>
      </c>
      <c r="D371" s="413"/>
      <c r="E371" s="169" t="s">
        <v>75</v>
      </c>
      <c r="F371" s="402">
        <v>3530</v>
      </c>
      <c r="G371" s="403">
        <v>3915</v>
      </c>
      <c r="H371" s="124">
        <v>3948</v>
      </c>
      <c r="I371" s="110">
        <v>4136</v>
      </c>
      <c r="J371" s="110">
        <v>4300</v>
      </c>
      <c r="K371" s="219" t="e">
        <f>#REF!/10*12</f>
        <v>#REF!</v>
      </c>
      <c r="L371" s="219">
        <v>4112</v>
      </c>
      <c r="M371" s="244">
        <v>4093</v>
      </c>
      <c r="N371" s="259">
        <f t="shared" si="18"/>
        <v>0.95186046511627909</v>
      </c>
      <c r="O371" s="260" t="s">
        <v>275</v>
      </c>
      <c r="P371" s="261"/>
      <c r="Q371" s="316">
        <f>M371-J371</f>
        <v>-207</v>
      </c>
      <c r="R371" s="147"/>
      <c r="S371" t="s">
        <v>64</v>
      </c>
    </row>
    <row r="372" spans="1:21">
      <c r="B372" s="411"/>
      <c r="C372" s="342" t="s">
        <v>225</v>
      </c>
      <c r="D372" s="413"/>
      <c r="E372" s="169" t="s">
        <v>75</v>
      </c>
      <c r="F372" s="402">
        <f>SUM(F368:F371)</f>
        <v>13323</v>
      </c>
      <c r="G372" s="403">
        <v>14828</v>
      </c>
      <c r="H372" s="124">
        <f t="shared" ref="H372" si="19">SUM(H368:H371)</f>
        <v>15846</v>
      </c>
      <c r="I372" s="110">
        <f>SUM(I368:I371)</f>
        <v>16078</v>
      </c>
      <c r="J372" s="110">
        <v>16210</v>
      </c>
      <c r="K372" s="219"/>
      <c r="L372" s="219">
        <f>SUM(L368:L371)</f>
        <v>16956</v>
      </c>
      <c r="M372" s="244">
        <f>SUM(M368:M371)</f>
        <v>16855</v>
      </c>
      <c r="N372" s="261">
        <f t="shared" si="18"/>
        <v>1.03979025293029</v>
      </c>
      <c r="O372" s="260" t="s">
        <v>275</v>
      </c>
      <c r="P372" s="261" t="s">
        <v>275</v>
      </c>
      <c r="Q372" s="316">
        <f>M372-J372</f>
        <v>645</v>
      </c>
      <c r="R372" s="147"/>
    </row>
    <row r="373" spans="1:21" ht="13.5" customHeight="1">
      <c r="A373">
        <v>26</v>
      </c>
      <c r="B373" s="411" t="s">
        <v>51</v>
      </c>
      <c r="C373" s="412"/>
      <c r="D373" s="413"/>
      <c r="E373" s="169"/>
      <c r="F373" s="393"/>
      <c r="G373" s="394"/>
      <c r="H373" s="119"/>
      <c r="I373" s="395"/>
      <c r="J373" s="395"/>
      <c r="K373" s="210"/>
      <c r="L373" s="210"/>
      <c r="M373" s="243"/>
      <c r="N373" s="261"/>
      <c r="O373" s="260"/>
      <c r="P373" s="261"/>
      <c r="Q373" s="316"/>
      <c r="R373" s="176"/>
      <c r="S373" s="45" t="s">
        <v>68</v>
      </c>
    </row>
    <row r="374" spans="1:21">
      <c r="B374" s="411"/>
      <c r="C374" s="412" t="s">
        <v>23</v>
      </c>
      <c r="D374" s="413"/>
      <c r="E374" s="169" t="s">
        <v>77</v>
      </c>
      <c r="F374" s="406">
        <v>107.2</v>
      </c>
      <c r="G374" s="407">
        <v>107.7</v>
      </c>
      <c r="H374" s="126"/>
      <c r="I374" s="408">
        <v>109</v>
      </c>
      <c r="J374" s="408">
        <v>110</v>
      </c>
      <c r="K374" s="181"/>
      <c r="L374" s="181"/>
      <c r="M374" s="240">
        <v>106.1</v>
      </c>
      <c r="N374" s="261">
        <f t="shared" ref="N374:N379" si="20">(M374/J374)</f>
        <v>0.96454545454545448</v>
      </c>
      <c r="O374" s="260" t="s">
        <v>275</v>
      </c>
      <c r="P374" s="261"/>
      <c r="Q374" s="318">
        <f t="shared" ref="Q374:Q379" si="21">M374-J374</f>
        <v>-3.9000000000000057</v>
      </c>
      <c r="R374" s="148">
        <v>104</v>
      </c>
      <c r="S374" s="45" t="s">
        <v>60</v>
      </c>
    </row>
    <row r="375" spans="1:21">
      <c r="B375" s="411"/>
      <c r="C375" s="412" t="s">
        <v>37</v>
      </c>
      <c r="D375" s="413"/>
      <c r="E375" s="169" t="s">
        <v>77</v>
      </c>
      <c r="F375" s="406">
        <v>104.6</v>
      </c>
      <c r="G375" s="407">
        <v>108.1</v>
      </c>
      <c r="H375" s="126"/>
      <c r="I375" s="408">
        <v>106.6</v>
      </c>
      <c r="J375" s="408">
        <v>105</v>
      </c>
      <c r="K375" s="181"/>
      <c r="L375" s="181"/>
      <c r="M375" s="414">
        <v>102.4</v>
      </c>
      <c r="N375" s="261">
        <f t="shared" si="20"/>
        <v>0.97523809523809524</v>
      </c>
      <c r="O375" s="260" t="s">
        <v>275</v>
      </c>
      <c r="P375" s="261"/>
      <c r="Q375" s="318">
        <f t="shared" si="21"/>
        <v>-2.5999999999999943</v>
      </c>
      <c r="R375" s="148">
        <v>102</v>
      </c>
      <c r="S375" t="s">
        <v>61</v>
      </c>
    </row>
    <row r="376" spans="1:21" ht="13.5" customHeight="1">
      <c r="B376" s="411"/>
      <c r="C376" s="412" t="s">
        <v>41</v>
      </c>
      <c r="D376" s="413"/>
      <c r="E376" s="169" t="s">
        <v>77</v>
      </c>
      <c r="F376" s="406">
        <v>109.9</v>
      </c>
      <c r="G376" s="407">
        <v>113.7</v>
      </c>
      <c r="H376" s="126"/>
      <c r="I376" s="408">
        <v>108.7</v>
      </c>
      <c r="J376" s="408">
        <v>104</v>
      </c>
      <c r="K376" s="181"/>
      <c r="L376" s="181"/>
      <c r="M376" s="415">
        <v>105.5</v>
      </c>
      <c r="N376" s="261">
        <f t="shared" si="20"/>
        <v>1.0144230769230769</v>
      </c>
      <c r="O376" s="260" t="s">
        <v>275</v>
      </c>
      <c r="P376" s="261"/>
      <c r="Q376" s="318">
        <f t="shared" si="21"/>
        <v>1.5</v>
      </c>
      <c r="R376" s="148">
        <v>106</v>
      </c>
      <c r="S376" t="s">
        <v>62</v>
      </c>
      <c r="U376">
        <v>100</v>
      </c>
    </row>
    <row r="377" spans="1:21">
      <c r="B377" s="411"/>
      <c r="C377" s="412" t="s">
        <v>38</v>
      </c>
      <c r="D377" s="413"/>
      <c r="E377" s="169" t="s">
        <v>77</v>
      </c>
      <c r="F377" s="406">
        <v>107.2</v>
      </c>
      <c r="G377" s="407">
        <v>105.6</v>
      </c>
      <c r="H377" s="126"/>
      <c r="I377" s="408">
        <v>105.9</v>
      </c>
      <c r="J377" s="408">
        <v>103</v>
      </c>
      <c r="K377" s="181"/>
      <c r="L377" s="181"/>
      <c r="M377" s="415">
        <v>103.1</v>
      </c>
      <c r="N377" s="261">
        <f t="shared" si="20"/>
        <v>1.0009708737864078</v>
      </c>
      <c r="O377" s="260" t="s">
        <v>275</v>
      </c>
      <c r="P377" s="261"/>
      <c r="Q377" s="318">
        <f t="shared" si="21"/>
        <v>9.9999999999994316E-2</v>
      </c>
      <c r="R377" s="148">
        <v>104</v>
      </c>
      <c r="S377" t="s">
        <v>65</v>
      </c>
    </row>
    <row r="378" spans="1:21">
      <c r="B378" s="411"/>
      <c r="C378" s="412" t="s">
        <v>39</v>
      </c>
      <c r="D378" s="413"/>
      <c r="E378" s="169" t="s">
        <v>77</v>
      </c>
      <c r="F378" s="406">
        <v>108.7</v>
      </c>
      <c r="G378" s="407">
        <v>109.6</v>
      </c>
      <c r="H378" s="126"/>
      <c r="I378" s="408">
        <v>107.9</v>
      </c>
      <c r="J378" s="408">
        <v>107</v>
      </c>
      <c r="K378" s="181"/>
      <c r="L378" s="181"/>
      <c r="M378" s="415">
        <v>104.5</v>
      </c>
      <c r="N378" s="261">
        <f t="shared" si="20"/>
        <v>0.97663551401869164</v>
      </c>
      <c r="O378" s="260" t="s">
        <v>275</v>
      </c>
      <c r="P378" s="261"/>
      <c r="Q378" s="318">
        <f t="shared" si="21"/>
        <v>-2.5</v>
      </c>
      <c r="R378" s="148">
        <v>108</v>
      </c>
      <c r="S378" t="s">
        <v>64</v>
      </c>
    </row>
    <row r="379" spans="1:21">
      <c r="B379" s="411"/>
      <c r="C379" s="412" t="s">
        <v>49</v>
      </c>
      <c r="D379" s="413"/>
      <c r="E379" s="169" t="s">
        <v>77</v>
      </c>
      <c r="F379" s="406">
        <v>106.1</v>
      </c>
      <c r="G379" s="407">
        <v>106.7</v>
      </c>
      <c r="H379" s="126"/>
      <c r="I379" s="408">
        <v>106.4</v>
      </c>
      <c r="J379" s="408">
        <v>105</v>
      </c>
      <c r="K379" s="181"/>
      <c r="L379" s="181"/>
      <c r="M379" s="415">
        <v>103.3</v>
      </c>
      <c r="N379" s="261">
        <f t="shared" si="20"/>
        <v>0.9838095238095238</v>
      </c>
      <c r="O379" s="260" t="s">
        <v>275</v>
      </c>
      <c r="P379" s="261" t="s">
        <v>275</v>
      </c>
      <c r="Q379" s="318">
        <f t="shared" si="21"/>
        <v>-1.7000000000000028</v>
      </c>
      <c r="R379" s="148">
        <v>104</v>
      </c>
      <c r="S379" s="45" t="s">
        <v>66</v>
      </c>
    </row>
    <row r="380" spans="1:21" ht="13.5" customHeight="1">
      <c r="B380" s="411" t="s">
        <v>50</v>
      </c>
      <c r="C380" s="412"/>
      <c r="D380" s="413"/>
      <c r="E380" s="169" t="s">
        <v>45</v>
      </c>
      <c r="F380" s="406"/>
      <c r="G380" s="394"/>
      <c r="H380" s="119"/>
      <c r="I380" s="395"/>
      <c r="J380" s="395"/>
      <c r="K380" s="210"/>
      <c r="L380" s="210"/>
      <c r="M380" s="415"/>
      <c r="N380" s="261"/>
      <c r="O380" s="260"/>
      <c r="P380" s="261"/>
      <c r="Q380" s="318"/>
      <c r="R380" s="176"/>
      <c r="S380" s="45" t="s">
        <v>68</v>
      </c>
    </row>
    <row r="381" spans="1:21">
      <c r="B381" s="411"/>
      <c r="C381" s="412" t="s">
        <v>23</v>
      </c>
      <c r="D381" s="413"/>
      <c r="E381" s="169" t="s">
        <v>77</v>
      </c>
      <c r="F381" s="406">
        <v>96</v>
      </c>
      <c r="G381" s="407">
        <v>97.4</v>
      </c>
      <c r="H381" s="126"/>
      <c r="I381" s="408">
        <v>102.2</v>
      </c>
      <c r="J381" s="408">
        <v>103</v>
      </c>
      <c r="K381" s="181"/>
      <c r="L381" s="181"/>
      <c r="M381" s="416">
        <v>99</v>
      </c>
      <c r="N381" s="261">
        <f t="shared" ref="N381:N386" si="22">(M381/J381)</f>
        <v>0.96116504854368934</v>
      </c>
      <c r="O381" s="260" t="s">
        <v>275</v>
      </c>
      <c r="P381" s="261"/>
      <c r="Q381" s="318">
        <f t="shared" ref="Q381:Q386" si="23">M381-J381</f>
        <v>-4</v>
      </c>
      <c r="R381" s="148">
        <v>94</v>
      </c>
      <c r="S381" s="45" t="s">
        <v>60</v>
      </c>
    </row>
    <row r="382" spans="1:21">
      <c r="B382" s="411"/>
      <c r="C382" s="412" t="s">
        <v>37</v>
      </c>
      <c r="D382" s="413"/>
      <c r="E382" s="169" t="s">
        <v>77</v>
      </c>
      <c r="F382" s="406">
        <v>81.900000000000006</v>
      </c>
      <c r="G382" s="407">
        <v>88.4</v>
      </c>
      <c r="H382" s="126"/>
      <c r="I382" s="408">
        <v>90.6</v>
      </c>
      <c r="J382" s="408">
        <v>90</v>
      </c>
      <c r="K382" s="181"/>
      <c r="L382" s="181"/>
      <c r="M382" s="240">
        <v>86.7</v>
      </c>
      <c r="N382" s="261">
        <f t="shared" si="22"/>
        <v>0.96333333333333337</v>
      </c>
      <c r="O382" s="260" t="s">
        <v>275</v>
      </c>
      <c r="P382" s="261"/>
      <c r="Q382" s="318">
        <f t="shared" si="23"/>
        <v>-3.2999999999999972</v>
      </c>
      <c r="R382" s="148">
        <v>83</v>
      </c>
      <c r="S382" t="s">
        <v>61</v>
      </c>
    </row>
    <row r="383" spans="1:21" ht="13.5" customHeight="1">
      <c r="B383" s="411"/>
      <c r="C383" s="412" t="s">
        <v>41</v>
      </c>
      <c r="D383" s="413"/>
      <c r="E383" s="169" t="s">
        <v>77</v>
      </c>
      <c r="F383" s="406">
        <v>62.7</v>
      </c>
      <c r="G383" s="407">
        <v>66.8</v>
      </c>
      <c r="H383" s="126"/>
      <c r="I383" s="408">
        <v>70.8</v>
      </c>
      <c r="J383" s="408">
        <v>69</v>
      </c>
      <c r="K383" s="181"/>
      <c r="L383" s="181"/>
      <c r="M383" s="240">
        <v>69.599999999999994</v>
      </c>
      <c r="N383" s="261">
        <f t="shared" si="22"/>
        <v>1.008695652173913</v>
      </c>
      <c r="O383" s="260" t="s">
        <v>275</v>
      </c>
      <c r="P383" s="261"/>
      <c r="Q383" s="318">
        <f t="shared" si="23"/>
        <v>0.59999999999999432</v>
      </c>
      <c r="R383" s="148">
        <v>67</v>
      </c>
      <c r="S383" t="s">
        <v>62</v>
      </c>
    </row>
    <row r="384" spans="1:21">
      <c r="B384" s="411"/>
      <c r="C384" s="412" t="s">
        <v>38</v>
      </c>
      <c r="D384" s="413"/>
      <c r="E384" s="169" t="s">
        <v>77</v>
      </c>
      <c r="F384" s="406">
        <v>88.4</v>
      </c>
      <c r="G384" s="407">
        <v>90</v>
      </c>
      <c r="H384" s="126"/>
      <c r="I384" s="408">
        <v>93.4</v>
      </c>
      <c r="J384" s="408">
        <v>93</v>
      </c>
      <c r="K384" s="181"/>
      <c r="L384" s="181"/>
      <c r="M384" s="240">
        <v>93.2</v>
      </c>
      <c r="N384" s="261">
        <f t="shared" si="22"/>
        <v>1.0021505376344086</v>
      </c>
      <c r="O384" s="260" t="s">
        <v>275</v>
      </c>
      <c r="P384" s="261"/>
      <c r="Q384" s="318">
        <f t="shared" si="23"/>
        <v>0.20000000000000284</v>
      </c>
      <c r="R384" s="148">
        <v>89</v>
      </c>
      <c r="S384" t="s">
        <v>65</v>
      </c>
    </row>
    <row r="385" spans="1:19">
      <c r="B385" s="411"/>
      <c r="C385" s="412" t="s">
        <v>39</v>
      </c>
      <c r="D385" s="413"/>
      <c r="E385" s="169" t="s">
        <v>77</v>
      </c>
      <c r="F385" s="406">
        <v>86.2</v>
      </c>
      <c r="G385" s="407">
        <v>88.6</v>
      </c>
      <c r="H385" s="126"/>
      <c r="I385" s="408">
        <v>91.3</v>
      </c>
      <c r="J385" s="408">
        <v>92</v>
      </c>
      <c r="K385" s="181"/>
      <c r="L385" s="181"/>
      <c r="M385" s="414">
        <v>89.5</v>
      </c>
      <c r="N385" s="261">
        <f t="shared" si="22"/>
        <v>0.97282608695652173</v>
      </c>
      <c r="O385" s="260" t="s">
        <v>275</v>
      </c>
      <c r="P385" s="261"/>
      <c r="Q385" s="318">
        <f t="shared" si="23"/>
        <v>-2.5</v>
      </c>
      <c r="R385" s="148">
        <v>89</v>
      </c>
      <c r="S385" t="s">
        <v>64</v>
      </c>
    </row>
    <row r="386" spans="1:19">
      <c r="B386" s="411"/>
      <c r="C386" s="412" t="s">
        <v>49</v>
      </c>
      <c r="D386" s="413"/>
      <c r="E386" s="169" t="s">
        <v>77</v>
      </c>
      <c r="F386" s="406">
        <v>86.3</v>
      </c>
      <c r="G386" s="407">
        <v>89</v>
      </c>
      <c r="H386" s="126"/>
      <c r="I386" s="408">
        <v>92.7</v>
      </c>
      <c r="J386" s="408">
        <v>93</v>
      </c>
      <c r="K386" s="181"/>
      <c r="L386" s="181"/>
      <c r="M386" s="240">
        <v>90.9</v>
      </c>
      <c r="N386" s="261">
        <f t="shared" si="22"/>
        <v>0.97741935483870979</v>
      </c>
      <c r="O386" s="260" t="s">
        <v>275</v>
      </c>
      <c r="P386" s="261" t="s">
        <v>275</v>
      </c>
      <c r="Q386" s="318">
        <f t="shared" si="23"/>
        <v>-2.0999999999999943</v>
      </c>
      <c r="R386" s="148">
        <v>87</v>
      </c>
      <c r="S386" s="45" t="s">
        <v>66</v>
      </c>
    </row>
    <row r="387" spans="1:19">
      <c r="B387" s="411"/>
      <c r="C387" s="412"/>
      <c r="D387" s="413"/>
      <c r="E387" s="169"/>
      <c r="F387" s="393"/>
      <c r="G387" s="394"/>
      <c r="H387" s="119"/>
      <c r="I387" s="395"/>
      <c r="J387" s="395"/>
      <c r="K387" s="210"/>
      <c r="L387" s="210"/>
      <c r="M387" s="243"/>
      <c r="N387" s="259"/>
      <c r="O387" s="260"/>
      <c r="P387" s="261"/>
      <c r="Q387" s="316"/>
      <c r="R387" s="176"/>
      <c r="S387" s="45" t="s">
        <v>68</v>
      </c>
    </row>
    <row r="388" spans="1:19">
      <c r="A388">
        <v>27</v>
      </c>
      <c r="B388" s="411" t="s">
        <v>52</v>
      </c>
      <c r="C388" s="412"/>
      <c r="D388" s="413"/>
      <c r="E388" s="169"/>
      <c r="F388" s="393"/>
      <c r="G388" s="394"/>
      <c r="H388" s="119"/>
      <c r="I388" s="395"/>
      <c r="J388" s="395"/>
      <c r="K388" s="210"/>
      <c r="L388" s="210"/>
      <c r="M388" s="243"/>
      <c r="N388" s="259"/>
      <c r="O388" s="260"/>
      <c r="P388" s="261"/>
      <c r="Q388" s="316"/>
      <c r="R388" s="176"/>
      <c r="S388" s="45" t="s">
        <v>68</v>
      </c>
    </row>
    <row r="389" spans="1:19">
      <c r="B389" s="411"/>
      <c r="C389" s="412" t="s">
        <v>23</v>
      </c>
      <c r="D389" s="413"/>
      <c r="E389" s="169" t="s">
        <v>77</v>
      </c>
      <c r="F389" s="406">
        <v>89.8</v>
      </c>
      <c r="G389" s="407">
        <v>92.3</v>
      </c>
      <c r="H389" s="120">
        <v>94.2</v>
      </c>
      <c r="I389" s="408">
        <v>93.7</v>
      </c>
      <c r="J389" s="408">
        <v>94</v>
      </c>
      <c r="K389" s="409">
        <v>93</v>
      </c>
      <c r="L389" s="205">
        <v>93.5</v>
      </c>
      <c r="M389" s="245">
        <v>93.2</v>
      </c>
      <c r="N389" s="259">
        <f t="shared" ref="N389:N400" si="24">M389/J389</f>
        <v>0.99148936170212765</v>
      </c>
      <c r="O389" s="260" t="s">
        <v>275</v>
      </c>
      <c r="P389" s="261"/>
      <c r="Q389" s="318">
        <f>M389-J389</f>
        <v>-0.79999999999999716</v>
      </c>
      <c r="R389" s="148">
        <v>90</v>
      </c>
      <c r="S389" s="45" t="s">
        <v>60</v>
      </c>
    </row>
    <row r="390" spans="1:19">
      <c r="B390" s="411"/>
      <c r="C390" s="412" t="s">
        <v>236</v>
      </c>
      <c r="D390" s="413"/>
      <c r="E390" s="169" t="s">
        <v>77</v>
      </c>
      <c r="F390" s="406">
        <v>80</v>
      </c>
      <c r="G390" s="407">
        <v>84.6</v>
      </c>
      <c r="H390" s="120" t="s">
        <v>260</v>
      </c>
      <c r="I390" s="408">
        <v>84</v>
      </c>
      <c r="J390" s="408">
        <v>85</v>
      </c>
      <c r="K390" s="205">
        <v>81</v>
      </c>
      <c r="L390" s="205">
        <v>87.2</v>
      </c>
      <c r="M390" s="245">
        <v>78.8</v>
      </c>
      <c r="N390" s="259">
        <f t="shared" si="24"/>
        <v>0.92705882352941171</v>
      </c>
      <c r="O390" s="260" t="s">
        <v>275</v>
      </c>
      <c r="P390" s="261"/>
      <c r="Q390" s="318">
        <f>M390-J390</f>
        <v>-6.2000000000000028</v>
      </c>
      <c r="R390" s="148">
        <v>84</v>
      </c>
      <c r="S390" t="s">
        <v>61</v>
      </c>
    </row>
    <row r="391" spans="1:19">
      <c r="B391" s="411"/>
      <c r="C391" s="412" t="s">
        <v>41</v>
      </c>
      <c r="D391" s="413"/>
      <c r="E391" s="169" t="s">
        <v>77</v>
      </c>
      <c r="F391" s="406">
        <v>81.400000000000006</v>
      </c>
      <c r="G391" s="407">
        <v>83.1</v>
      </c>
      <c r="H391" s="120">
        <v>80.099999999999994</v>
      </c>
      <c r="I391" s="408">
        <v>87</v>
      </c>
      <c r="J391" s="408">
        <v>88</v>
      </c>
      <c r="K391" s="205">
        <v>84.4</v>
      </c>
      <c r="L391" s="205">
        <v>88</v>
      </c>
      <c r="M391" s="245">
        <v>84.5</v>
      </c>
      <c r="N391" s="259">
        <f t="shared" si="24"/>
        <v>0.96022727272727271</v>
      </c>
      <c r="O391" s="260" t="s">
        <v>275</v>
      </c>
      <c r="P391" s="261"/>
      <c r="Q391" s="318">
        <f>M391-J391</f>
        <v>-3.5</v>
      </c>
      <c r="R391" s="148">
        <v>87</v>
      </c>
      <c r="S391" t="s">
        <v>62</v>
      </c>
    </row>
    <row r="392" spans="1:19">
      <c r="B392" s="411"/>
      <c r="C392" s="412" t="s">
        <v>237</v>
      </c>
      <c r="D392" s="413"/>
      <c r="E392" s="169" t="s">
        <v>77</v>
      </c>
      <c r="F392" s="406">
        <v>87.9</v>
      </c>
      <c r="G392" s="407">
        <v>89.3</v>
      </c>
      <c r="H392" s="120">
        <v>89.5</v>
      </c>
      <c r="I392" s="408">
        <v>85.4</v>
      </c>
      <c r="J392" s="408">
        <v>85</v>
      </c>
      <c r="K392" s="205">
        <v>84.3</v>
      </c>
      <c r="L392" s="205">
        <v>90</v>
      </c>
      <c r="M392" s="245">
        <v>84.5</v>
      </c>
      <c r="N392" s="259">
        <f t="shared" si="24"/>
        <v>0.99411764705882355</v>
      </c>
      <c r="O392" s="260" t="s">
        <v>275</v>
      </c>
      <c r="P392" s="261"/>
      <c r="Q392" s="318">
        <f>M392-J392</f>
        <v>-0.5</v>
      </c>
      <c r="R392" s="148">
        <v>90</v>
      </c>
      <c r="S392" t="s">
        <v>65</v>
      </c>
    </row>
    <row r="393" spans="1:19">
      <c r="B393" s="411"/>
      <c r="C393" s="412" t="s">
        <v>39</v>
      </c>
      <c r="D393" s="413"/>
      <c r="E393" s="169" t="s">
        <v>77</v>
      </c>
      <c r="F393" s="406">
        <v>78.7</v>
      </c>
      <c r="G393" s="407">
        <v>79.2</v>
      </c>
      <c r="H393" s="120">
        <v>79.5</v>
      </c>
      <c r="I393" s="408">
        <v>80.7</v>
      </c>
      <c r="J393" s="408">
        <v>85</v>
      </c>
      <c r="K393" s="205">
        <v>86.1</v>
      </c>
      <c r="L393" s="205">
        <v>90.3</v>
      </c>
      <c r="M393" s="245">
        <v>79.900000000000006</v>
      </c>
      <c r="N393" s="259">
        <f t="shared" si="24"/>
        <v>0.94000000000000006</v>
      </c>
      <c r="O393" s="260" t="s">
        <v>275</v>
      </c>
      <c r="P393" s="261" t="s">
        <v>275</v>
      </c>
      <c r="Q393" s="318">
        <f>M393-J393</f>
        <v>-5.0999999999999943</v>
      </c>
      <c r="R393" s="148">
        <v>87</v>
      </c>
      <c r="S393" t="s">
        <v>64</v>
      </c>
    </row>
    <row r="394" spans="1:19">
      <c r="B394" s="411" t="s">
        <v>53</v>
      </c>
      <c r="C394" s="412"/>
      <c r="D394" s="413"/>
      <c r="E394" s="169"/>
      <c r="F394" s="393" t="s">
        <v>45</v>
      </c>
      <c r="G394" s="394"/>
      <c r="H394" s="119"/>
      <c r="I394" s="395"/>
      <c r="J394" s="395"/>
      <c r="K394" s="210"/>
      <c r="L394" s="210"/>
      <c r="M394" s="243"/>
      <c r="N394" s="259"/>
      <c r="O394" s="260"/>
      <c r="P394" s="261"/>
      <c r="Q394" s="316"/>
      <c r="R394" s="176"/>
      <c r="S394" s="45" t="s">
        <v>68</v>
      </c>
    </row>
    <row r="395" spans="1:19">
      <c r="B395" s="411"/>
      <c r="C395" s="412" t="s">
        <v>23</v>
      </c>
      <c r="D395" s="413"/>
      <c r="E395" s="169" t="s">
        <v>74</v>
      </c>
      <c r="F395" s="402">
        <v>16038</v>
      </c>
      <c r="G395" s="403">
        <v>17178</v>
      </c>
      <c r="H395" s="124">
        <v>18225</v>
      </c>
      <c r="I395" s="110">
        <v>18519</v>
      </c>
      <c r="J395" s="110">
        <v>19000</v>
      </c>
      <c r="K395" s="404">
        <v>19050</v>
      </c>
      <c r="L395" s="219">
        <v>19500</v>
      </c>
      <c r="M395" s="244">
        <v>19129</v>
      </c>
      <c r="N395" s="259">
        <f t="shared" si="24"/>
        <v>1.0067894736842105</v>
      </c>
      <c r="O395" s="260" t="s">
        <v>275</v>
      </c>
      <c r="P395" s="261"/>
      <c r="Q395" s="316">
        <f t="shared" ref="Q395:Q400" si="25">M395-J395</f>
        <v>129</v>
      </c>
      <c r="R395" s="147">
        <v>16000</v>
      </c>
      <c r="S395" s="45" t="s">
        <v>60</v>
      </c>
    </row>
    <row r="396" spans="1:19">
      <c r="B396" s="411"/>
      <c r="C396" s="412" t="s">
        <v>37</v>
      </c>
      <c r="D396" s="413"/>
      <c r="E396" s="169" t="s">
        <v>74</v>
      </c>
      <c r="F396" s="402">
        <v>7492</v>
      </c>
      <c r="G396" s="403">
        <v>8711</v>
      </c>
      <c r="H396" s="124">
        <v>8677</v>
      </c>
      <c r="I396" s="110">
        <v>8771</v>
      </c>
      <c r="J396" s="110">
        <v>8500</v>
      </c>
      <c r="K396" s="219">
        <v>8500</v>
      </c>
      <c r="L396" s="219">
        <v>8900</v>
      </c>
      <c r="M396" s="244">
        <v>8526</v>
      </c>
      <c r="N396" s="259">
        <f t="shared" si="24"/>
        <v>1.0030588235294118</v>
      </c>
      <c r="O396" s="260" t="s">
        <v>275</v>
      </c>
      <c r="P396" s="261"/>
      <c r="Q396" s="316">
        <f t="shared" si="25"/>
        <v>26</v>
      </c>
      <c r="R396" s="147">
        <v>7500</v>
      </c>
      <c r="S396" t="s">
        <v>61</v>
      </c>
    </row>
    <row r="397" spans="1:19">
      <c r="B397" s="411"/>
      <c r="C397" s="412" t="s">
        <v>41</v>
      </c>
      <c r="D397" s="413"/>
      <c r="E397" s="169" t="s">
        <v>74</v>
      </c>
      <c r="F397" s="402">
        <v>675</v>
      </c>
      <c r="G397" s="403">
        <v>667</v>
      </c>
      <c r="H397" s="124">
        <v>614</v>
      </c>
      <c r="I397" s="110">
        <v>721</v>
      </c>
      <c r="J397" s="110">
        <v>735</v>
      </c>
      <c r="K397" s="219">
        <v>752</v>
      </c>
      <c r="L397" s="219">
        <v>735</v>
      </c>
      <c r="M397" s="244">
        <v>826</v>
      </c>
      <c r="N397" s="259">
        <f t="shared" si="24"/>
        <v>1.1238095238095238</v>
      </c>
      <c r="O397" s="260" t="s">
        <v>275</v>
      </c>
      <c r="P397" s="261"/>
      <c r="Q397" s="316">
        <f t="shared" si="25"/>
        <v>91</v>
      </c>
      <c r="R397" s="147">
        <v>735</v>
      </c>
      <c r="S397" t="s">
        <v>62</v>
      </c>
    </row>
    <row r="398" spans="1:19">
      <c r="B398" s="411"/>
      <c r="C398" s="412" t="s">
        <v>237</v>
      </c>
      <c r="D398" s="413"/>
      <c r="E398" s="169" t="s">
        <v>74</v>
      </c>
      <c r="F398" s="402">
        <v>8911</v>
      </c>
      <c r="G398" s="403">
        <v>8924</v>
      </c>
      <c r="H398" s="124">
        <v>8837</v>
      </c>
      <c r="I398" s="110">
        <v>9340</v>
      </c>
      <c r="J398" s="110">
        <v>9550</v>
      </c>
      <c r="K398" s="219">
        <v>11036</v>
      </c>
      <c r="L398" s="219">
        <v>12542</v>
      </c>
      <c r="M398" s="244">
        <v>10447</v>
      </c>
      <c r="N398" s="259">
        <f t="shared" si="24"/>
        <v>1.0939267015706806</v>
      </c>
      <c r="O398" s="260" t="s">
        <v>275</v>
      </c>
      <c r="P398" s="261"/>
      <c r="Q398" s="316">
        <f t="shared" si="25"/>
        <v>897</v>
      </c>
      <c r="R398" s="147">
        <v>9300</v>
      </c>
      <c r="S398" t="s">
        <v>65</v>
      </c>
    </row>
    <row r="399" spans="1:19">
      <c r="B399" s="411"/>
      <c r="C399" s="412" t="s">
        <v>39</v>
      </c>
      <c r="D399" s="413"/>
      <c r="E399" s="169" t="s">
        <v>74</v>
      </c>
      <c r="F399" s="402">
        <v>7545</v>
      </c>
      <c r="G399" s="403">
        <v>8239</v>
      </c>
      <c r="H399" s="124">
        <v>8612</v>
      </c>
      <c r="I399" s="110">
        <v>9139</v>
      </c>
      <c r="J399" s="110">
        <v>9200</v>
      </c>
      <c r="K399" s="219" t="e">
        <f>#REF!/10*12</f>
        <v>#REF!</v>
      </c>
      <c r="L399" s="219">
        <v>9400</v>
      </c>
      <c r="M399" s="244">
        <v>9370</v>
      </c>
      <c r="N399" s="259">
        <f t="shared" si="24"/>
        <v>1.0184782608695653</v>
      </c>
      <c r="O399" s="260" t="s">
        <v>275</v>
      </c>
      <c r="P399" s="261"/>
      <c r="Q399" s="316">
        <f t="shared" si="25"/>
        <v>170</v>
      </c>
      <c r="R399" s="147">
        <v>8300</v>
      </c>
      <c r="S399" t="s">
        <v>64</v>
      </c>
    </row>
    <row r="400" spans="1:19">
      <c r="B400" s="411"/>
      <c r="C400" s="412" t="s">
        <v>225</v>
      </c>
      <c r="D400" s="413"/>
      <c r="E400" s="417" t="s">
        <v>74</v>
      </c>
      <c r="F400" s="402">
        <f>SUM(F395:F399)</f>
        <v>40661</v>
      </c>
      <c r="G400" s="403">
        <v>43719</v>
      </c>
      <c r="H400" s="442">
        <f t="shared" ref="H400:I400" si="26">SUM(H395:H399)</f>
        <v>44965</v>
      </c>
      <c r="I400" s="124">
        <f t="shared" si="26"/>
        <v>46490</v>
      </c>
      <c r="J400" s="403">
        <v>46985</v>
      </c>
      <c r="K400" s="219"/>
      <c r="L400" s="219">
        <f>SUM(L395:L399)</f>
        <v>51077</v>
      </c>
      <c r="M400" s="244">
        <f>SUM(M395:M399)</f>
        <v>48298</v>
      </c>
      <c r="N400" s="259">
        <f t="shared" si="24"/>
        <v>1.0279450888581463</v>
      </c>
      <c r="O400" s="260" t="s">
        <v>275</v>
      </c>
      <c r="P400" s="261" t="s">
        <v>275</v>
      </c>
      <c r="Q400" s="316">
        <f t="shared" si="25"/>
        <v>1313</v>
      </c>
      <c r="R400" s="155">
        <f>SUM(R395:R399)</f>
        <v>41835</v>
      </c>
    </row>
    <row r="401" spans="2:19" hidden="1">
      <c r="B401" s="159" t="s">
        <v>175</v>
      </c>
      <c r="C401" s="160"/>
      <c r="D401" s="161"/>
      <c r="E401" s="399"/>
      <c r="F401" s="357"/>
      <c r="G401" s="358"/>
      <c r="H401" s="443"/>
      <c r="I401" s="122"/>
      <c r="J401" s="103"/>
      <c r="K401" s="178"/>
      <c r="L401" s="178"/>
      <c r="M401" s="240"/>
      <c r="N401" s="259"/>
      <c r="O401" s="260"/>
      <c r="P401" s="261"/>
      <c r="Q401" s="316" t="s">
        <v>45</v>
      </c>
      <c r="R401" s="143"/>
      <c r="S401" t="s">
        <v>68</v>
      </c>
    </row>
    <row r="402" spans="2:19" hidden="1">
      <c r="B402" s="159"/>
      <c r="C402" s="160" t="s">
        <v>165</v>
      </c>
      <c r="D402" s="161"/>
      <c r="E402" s="399"/>
      <c r="F402" s="357"/>
      <c r="G402" s="358"/>
      <c r="H402" s="443"/>
      <c r="I402" s="122"/>
      <c r="J402" s="103"/>
      <c r="K402" s="178"/>
      <c r="L402" s="178"/>
      <c r="M402" s="240"/>
      <c r="N402" s="259"/>
      <c r="O402" s="260"/>
      <c r="P402" s="261"/>
      <c r="Q402" s="316" t="s">
        <v>45</v>
      </c>
      <c r="R402" s="143"/>
      <c r="S402" t="s">
        <v>60</v>
      </c>
    </row>
    <row r="403" spans="2:19" hidden="1">
      <c r="B403" s="159"/>
      <c r="C403" s="160"/>
      <c r="D403" s="161" t="s">
        <v>176</v>
      </c>
      <c r="E403" s="399" t="s">
        <v>74</v>
      </c>
      <c r="F403" s="76">
        <v>15392</v>
      </c>
      <c r="G403" s="79">
        <v>16637</v>
      </c>
      <c r="H403" s="444">
        <v>17663</v>
      </c>
      <c r="I403" s="116">
        <v>17901</v>
      </c>
      <c r="J403" s="175"/>
      <c r="K403" s="180"/>
      <c r="L403" s="180"/>
      <c r="M403" s="239">
        <v>18529</v>
      </c>
      <c r="N403" s="259"/>
      <c r="O403" s="260"/>
      <c r="P403" s="261"/>
      <c r="Q403" s="316"/>
      <c r="R403" s="144"/>
      <c r="S403" t="s">
        <v>60</v>
      </c>
    </row>
    <row r="404" spans="2:19" hidden="1">
      <c r="B404" s="159"/>
      <c r="C404" s="370"/>
      <c r="D404" s="161" t="s">
        <v>177</v>
      </c>
      <c r="E404" s="399" t="s">
        <v>178</v>
      </c>
      <c r="F404" s="355">
        <v>22.9</v>
      </c>
      <c r="G404" s="356">
        <v>12.7</v>
      </c>
      <c r="H404" s="445">
        <v>27.3</v>
      </c>
      <c r="I404" s="115">
        <v>27.360399999999998</v>
      </c>
      <c r="J404" s="104"/>
      <c r="K404" s="179"/>
      <c r="L404" s="179"/>
      <c r="M404" s="238">
        <v>27.9</v>
      </c>
      <c r="N404" s="259"/>
      <c r="O404" s="260"/>
      <c r="P404" s="261"/>
      <c r="Q404" s="316" t="s">
        <v>45</v>
      </c>
      <c r="R404" s="143"/>
      <c r="S404" t="s">
        <v>60</v>
      </c>
    </row>
    <row r="405" spans="2:19" hidden="1">
      <c r="B405" s="159"/>
      <c r="C405" s="370"/>
      <c r="D405" s="161" t="s">
        <v>179</v>
      </c>
      <c r="E405" s="399" t="s">
        <v>180</v>
      </c>
      <c r="F405" s="355">
        <v>14.3</v>
      </c>
      <c r="G405" s="356">
        <v>13.3</v>
      </c>
      <c r="H405" s="445">
        <v>12.7</v>
      </c>
      <c r="I405" s="115">
        <v>12.5</v>
      </c>
      <c r="J405" s="104"/>
      <c r="K405" s="179"/>
      <c r="L405" s="179"/>
      <c r="M405" s="238">
        <v>12.2</v>
      </c>
      <c r="N405" s="259"/>
      <c r="O405" s="260"/>
      <c r="P405" s="261"/>
      <c r="Q405" s="316" t="s">
        <v>45</v>
      </c>
      <c r="R405" s="143"/>
      <c r="S405" t="s">
        <v>60</v>
      </c>
    </row>
    <row r="406" spans="2:19" hidden="1">
      <c r="B406" s="159"/>
      <c r="C406" s="160" t="s">
        <v>174</v>
      </c>
      <c r="D406" s="161"/>
      <c r="E406" s="399"/>
      <c r="F406" s="357"/>
      <c r="G406" s="358"/>
      <c r="H406" s="443"/>
      <c r="I406" s="122"/>
      <c r="J406" s="103"/>
      <c r="K406" s="178"/>
      <c r="L406" s="178"/>
      <c r="M406" s="240"/>
      <c r="N406" s="259"/>
      <c r="O406" s="260"/>
      <c r="P406" s="261"/>
      <c r="Q406" s="316" t="s">
        <v>45</v>
      </c>
      <c r="R406" s="143"/>
      <c r="S406" t="s">
        <v>61</v>
      </c>
    </row>
    <row r="407" spans="2:19" hidden="1">
      <c r="B407" s="159"/>
      <c r="C407" s="160"/>
      <c r="D407" s="161" t="s">
        <v>176</v>
      </c>
      <c r="E407" s="399" t="s">
        <v>74</v>
      </c>
      <c r="F407" s="76">
        <v>7106</v>
      </c>
      <c r="G407" s="79">
        <v>8309</v>
      </c>
      <c r="H407" s="444">
        <v>8271</v>
      </c>
      <c r="I407" s="116">
        <v>7999</v>
      </c>
      <c r="J407" s="175"/>
      <c r="K407" s="180"/>
      <c r="L407" s="180"/>
      <c r="M407" s="239">
        <v>8424</v>
      </c>
      <c r="N407" s="259"/>
      <c r="O407" s="260"/>
      <c r="P407" s="261"/>
      <c r="Q407" s="316" t="s">
        <v>45</v>
      </c>
      <c r="R407" s="144"/>
      <c r="S407" t="s">
        <v>61</v>
      </c>
    </row>
    <row r="408" spans="2:19" hidden="1">
      <c r="B408" s="159"/>
      <c r="C408" s="160" t="s">
        <v>45</v>
      </c>
      <c r="D408" s="161" t="s">
        <v>177</v>
      </c>
      <c r="E408" s="399" t="s">
        <v>178</v>
      </c>
      <c r="F408" s="355">
        <v>15.6</v>
      </c>
      <c r="G408" s="356">
        <v>18.5</v>
      </c>
      <c r="H408" s="445">
        <v>19.7</v>
      </c>
      <c r="I408" s="115">
        <v>18.8</v>
      </c>
      <c r="J408" s="104"/>
      <c r="K408" s="179"/>
      <c r="L408" s="179"/>
      <c r="M408" s="238">
        <v>21.5</v>
      </c>
      <c r="N408" s="259"/>
      <c r="O408" s="260"/>
      <c r="P408" s="261"/>
      <c r="Q408" s="316" t="s">
        <v>45</v>
      </c>
      <c r="R408" s="143"/>
      <c r="S408" t="s">
        <v>61</v>
      </c>
    </row>
    <row r="409" spans="2:19" hidden="1">
      <c r="B409" s="159"/>
      <c r="C409" s="160"/>
      <c r="D409" s="161" t="s">
        <v>181</v>
      </c>
      <c r="E409" s="399" t="s">
        <v>180</v>
      </c>
      <c r="F409" s="355">
        <v>15.8</v>
      </c>
      <c r="G409" s="356">
        <v>13.6</v>
      </c>
      <c r="H409" s="445">
        <v>12.6</v>
      </c>
      <c r="I409" s="115">
        <v>13.2</v>
      </c>
      <c r="J409" s="104"/>
      <c r="K409" s="179"/>
      <c r="L409" s="179"/>
      <c r="M409" s="238">
        <v>13.4</v>
      </c>
      <c r="N409" s="259"/>
      <c r="O409" s="260"/>
      <c r="P409" s="261"/>
      <c r="Q409" s="316" t="s">
        <v>45</v>
      </c>
      <c r="R409" s="143"/>
      <c r="S409" t="s">
        <v>61</v>
      </c>
    </row>
    <row r="410" spans="2:19" hidden="1">
      <c r="B410" s="159"/>
      <c r="C410" s="160" t="s">
        <v>169</v>
      </c>
      <c r="D410" s="161"/>
      <c r="E410" s="399"/>
      <c r="F410" s="357"/>
      <c r="G410" s="358"/>
      <c r="H410" s="443"/>
      <c r="I410" s="122"/>
      <c r="J410" s="103"/>
      <c r="K410" s="178"/>
      <c r="L410" s="178"/>
      <c r="M410" s="240"/>
      <c r="N410" s="259"/>
      <c r="O410" s="260"/>
      <c r="P410" s="261"/>
      <c r="Q410" s="316" t="s">
        <v>45</v>
      </c>
      <c r="R410" s="143"/>
      <c r="S410" t="s">
        <v>62</v>
      </c>
    </row>
    <row r="411" spans="2:19" hidden="1">
      <c r="B411" s="369"/>
      <c r="C411" s="160"/>
      <c r="D411" s="161" t="s">
        <v>176</v>
      </c>
      <c r="E411" s="399" t="s">
        <v>74</v>
      </c>
      <c r="F411" s="76">
        <v>704</v>
      </c>
      <c r="G411" s="79">
        <v>664</v>
      </c>
      <c r="H411" s="444">
        <v>605</v>
      </c>
      <c r="I411" s="116">
        <v>688</v>
      </c>
      <c r="J411" s="175"/>
      <c r="K411" s="180"/>
      <c r="L411" s="180"/>
      <c r="M411" s="239">
        <v>827</v>
      </c>
      <c r="N411" s="259"/>
      <c r="O411" s="260"/>
      <c r="P411" s="261"/>
      <c r="Q411" s="316" t="s">
        <v>45</v>
      </c>
      <c r="R411" s="144"/>
      <c r="S411" t="s">
        <v>62</v>
      </c>
    </row>
    <row r="412" spans="2:19" hidden="1">
      <c r="B412" s="369"/>
      <c r="C412" s="160" t="s">
        <v>45</v>
      </c>
      <c r="D412" s="161" t="s">
        <v>177</v>
      </c>
      <c r="E412" s="399" t="s">
        <v>178</v>
      </c>
      <c r="F412" s="355">
        <v>1.5</v>
      </c>
      <c r="G412" s="356">
        <v>1.5</v>
      </c>
      <c r="H412" s="445">
        <v>1.36</v>
      </c>
      <c r="I412" s="115">
        <v>1.5</v>
      </c>
      <c r="J412" s="104"/>
      <c r="K412" s="179"/>
      <c r="L412" s="179"/>
      <c r="M412" s="238">
        <v>2.1</v>
      </c>
      <c r="N412" s="259"/>
      <c r="O412" s="260"/>
      <c r="P412" s="261"/>
      <c r="Q412" s="316" t="s">
        <v>45</v>
      </c>
      <c r="R412" s="143"/>
      <c r="S412" t="s">
        <v>62</v>
      </c>
    </row>
    <row r="413" spans="2:19" hidden="1">
      <c r="B413" s="369"/>
      <c r="C413" s="160"/>
      <c r="D413" s="161" t="s">
        <v>179</v>
      </c>
      <c r="E413" s="399" t="s">
        <v>180</v>
      </c>
      <c r="F413" s="355">
        <v>201.4</v>
      </c>
      <c r="G413" s="356">
        <v>209.8</v>
      </c>
      <c r="H413" s="445">
        <v>217.2</v>
      </c>
      <c r="I413" s="115">
        <v>211.3</v>
      </c>
      <c r="J413" s="104"/>
      <c r="K413" s="179"/>
      <c r="L413" s="179"/>
      <c r="M413" s="238">
        <v>175.4</v>
      </c>
      <c r="N413" s="259"/>
      <c r="O413" s="260"/>
      <c r="P413" s="261"/>
      <c r="Q413" s="316" t="s">
        <v>45</v>
      </c>
      <c r="R413" s="143"/>
      <c r="S413" t="s">
        <v>62</v>
      </c>
    </row>
    <row r="414" spans="2:19" hidden="1">
      <c r="B414" s="369"/>
      <c r="C414" s="160" t="s">
        <v>31</v>
      </c>
      <c r="D414" s="371"/>
      <c r="E414" s="399"/>
      <c r="F414" s="357"/>
      <c r="G414" s="358"/>
      <c r="H414" s="443"/>
      <c r="I414" s="122"/>
      <c r="J414" s="103"/>
      <c r="K414" s="178"/>
      <c r="L414" s="178"/>
      <c r="M414" s="240"/>
      <c r="N414" s="259"/>
      <c r="O414" s="260"/>
      <c r="P414" s="261"/>
      <c r="Q414" s="316" t="s">
        <v>45</v>
      </c>
      <c r="R414" s="143"/>
      <c r="S414" t="s">
        <v>65</v>
      </c>
    </row>
    <row r="415" spans="2:19" hidden="1">
      <c r="B415" s="369"/>
      <c r="C415" s="160"/>
      <c r="D415" s="161" t="s">
        <v>176</v>
      </c>
      <c r="E415" s="399" t="s">
        <v>74</v>
      </c>
      <c r="F415" s="76">
        <v>9203</v>
      </c>
      <c r="G415" s="79">
        <v>8791</v>
      </c>
      <c r="H415" s="444">
        <v>8748</v>
      </c>
      <c r="I415" s="116">
        <v>9348</v>
      </c>
      <c r="J415" s="175"/>
      <c r="K415" s="180"/>
      <c r="L415" s="180"/>
      <c r="M415" s="239">
        <v>10217</v>
      </c>
      <c r="N415" s="259"/>
      <c r="O415" s="260"/>
      <c r="P415" s="261"/>
      <c r="Q415" s="316" t="s">
        <v>45</v>
      </c>
      <c r="R415" s="144"/>
      <c r="S415" t="s">
        <v>65</v>
      </c>
    </row>
    <row r="416" spans="2:19" hidden="1">
      <c r="B416" s="369"/>
      <c r="C416" s="370"/>
      <c r="D416" s="161" t="s">
        <v>177</v>
      </c>
      <c r="E416" s="399" t="s">
        <v>178</v>
      </c>
      <c r="F416" s="355">
        <v>19.3</v>
      </c>
      <c r="G416" s="356">
        <v>19.100000000000001</v>
      </c>
      <c r="H416" s="445">
        <v>18.899999999999999</v>
      </c>
      <c r="I416" s="115">
        <v>18.899999999999999</v>
      </c>
      <c r="J416" s="104"/>
      <c r="K416" s="179"/>
      <c r="L416" s="179"/>
      <c r="M416" s="238">
        <v>26.6</v>
      </c>
      <c r="N416" s="259"/>
      <c r="O416" s="260"/>
      <c r="P416" s="261"/>
      <c r="Q416" s="316" t="s">
        <v>45</v>
      </c>
      <c r="R416" s="143"/>
      <c r="S416" t="s">
        <v>65</v>
      </c>
    </row>
    <row r="417" spans="1:20" hidden="1">
      <c r="B417" s="369"/>
      <c r="C417" s="370"/>
      <c r="D417" s="161" t="s">
        <v>179</v>
      </c>
      <c r="E417" s="399" t="s">
        <v>180</v>
      </c>
      <c r="F417" s="355">
        <v>16.8</v>
      </c>
      <c r="G417" s="356">
        <v>17.100000000000001</v>
      </c>
      <c r="H417" s="445">
        <v>17.2</v>
      </c>
      <c r="I417" s="115">
        <v>15.5</v>
      </c>
      <c r="J417" s="104"/>
      <c r="K417" s="179"/>
      <c r="L417" s="179"/>
      <c r="M417" s="238">
        <v>13.7</v>
      </c>
      <c r="N417" s="259"/>
      <c r="O417" s="260"/>
      <c r="P417" s="261"/>
      <c r="Q417" s="316" t="s">
        <v>45</v>
      </c>
      <c r="R417" s="143"/>
      <c r="S417" t="s">
        <v>65</v>
      </c>
    </row>
    <row r="418" spans="1:20" hidden="1">
      <c r="B418" s="369"/>
      <c r="C418" s="370" t="s">
        <v>170</v>
      </c>
      <c r="D418" s="371"/>
      <c r="E418" s="399"/>
      <c r="F418" s="357"/>
      <c r="G418" s="358"/>
      <c r="H418" s="443"/>
      <c r="I418" s="122"/>
      <c r="J418" s="103"/>
      <c r="K418" s="178"/>
      <c r="L418" s="178"/>
      <c r="M418" s="240"/>
      <c r="N418" s="259"/>
      <c r="O418" s="260"/>
      <c r="P418" s="261"/>
      <c r="Q418" s="316" t="s">
        <v>45</v>
      </c>
      <c r="R418" s="143"/>
      <c r="S418" t="s">
        <v>64</v>
      </c>
    </row>
    <row r="419" spans="1:20" hidden="1">
      <c r="B419" s="369"/>
      <c r="C419" s="370"/>
      <c r="D419" s="161" t="s">
        <v>176</v>
      </c>
      <c r="E419" s="399" t="s">
        <v>74</v>
      </c>
      <c r="F419" s="76">
        <v>7625</v>
      </c>
      <c r="G419" s="79">
        <v>8181</v>
      </c>
      <c r="H419" s="444">
        <v>8580</v>
      </c>
      <c r="I419" s="116">
        <v>9124</v>
      </c>
      <c r="J419" s="175"/>
      <c r="K419" s="180"/>
      <c r="L419" s="180"/>
      <c r="M419" s="239">
        <v>9339</v>
      </c>
      <c r="N419" s="259"/>
      <c r="O419" s="260"/>
      <c r="P419" s="261"/>
      <c r="Q419" s="316"/>
      <c r="R419" s="144"/>
      <c r="S419" t="s">
        <v>64</v>
      </c>
    </row>
    <row r="420" spans="1:20" hidden="1">
      <c r="B420" s="369"/>
      <c r="C420" s="370"/>
      <c r="D420" s="161" t="s">
        <v>177</v>
      </c>
      <c r="E420" s="399" t="s">
        <v>178</v>
      </c>
      <c r="F420" s="355">
        <v>21.9</v>
      </c>
      <c r="G420" s="356">
        <v>23.9</v>
      </c>
      <c r="H420" s="445">
        <v>25.1</v>
      </c>
      <c r="I420" s="115">
        <v>26.7</v>
      </c>
      <c r="J420" s="104"/>
      <c r="K420" s="179"/>
      <c r="L420" s="179"/>
      <c r="M420" s="238">
        <v>29.7</v>
      </c>
      <c r="N420" s="259"/>
      <c r="O420" s="260"/>
      <c r="P420" s="261"/>
      <c r="Q420" s="316"/>
      <c r="R420" s="143"/>
      <c r="S420" t="s">
        <v>64</v>
      </c>
    </row>
    <row r="421" spans="1:20" ht="14.25" hidden="1" customHeight="1">
      <c r="B421" s="369"/>
      <c r="C421" s="370"/>
      <c r="D421" s="161" t="s">
        <v>179</v>
      </c>
      <c r="E421" s="399" t="s">
        <v>180</v>
      </c>
      <c r="F421" s="355">
        <v>13.1</v>
      </c>
      <c r="G421" s="356">
        <v>12.1</v>
      </c>
      <c r="H421" s="445">
        <v>11.6</v>
      </c>
      <c r="I421" s="115">
        <v>11</v>
      </c>
      <c r="J421" s="104"/>
      <c r="K421" s="179"/>
      <c r="L421" s="179"/>
      <c r="M421" s="238">
        <v>10.6</v>
      </c>
      <c r="N421" s="259"/>
      <c r="O421" s="260"/>
      <c r="P421" s="261"/>
      <c r="Q421" s="316"/>
      <c r="R421" s="143"/>
      <c r="S421" t="s">
        <v>64</v>
      </c>
    </row>
    <row r="422" spans="1:20" ht="14.25" hidden="1" customHeight="1">
      <c r="B422" s="369"/>
      <c r="C422" s="370"/>
      <c r="D422" s="161"/>
      <c r="E422" s="399"/>
      <c r="F422" s="355"/>
      <c r="G422" s="356"/>
      <c r="H422" s="445"/>
      <c r="I422" s="115"/>
      <c r="J422" s="104"/>
      <c r="K422" s="179"/>
      <c r="L422" s="179"/>
      <c r="M422" s="238"/>
      <c r="N422" s="259"/>
      <c r="O422" s="260"/>
      <c r="P422" s="261"/>
      <c r="Q422" s="316"/>
      <c r="R422" s="143"/>
    </row>
    <row r="423" spans="1:20" ht="14.25" customHeight="1">
      <c r="A423">
        <v>28</v>
      </c>
      <c r="B423" s="369" t="s">
        <v>253</v>
      </c>
      <c r="C423" s="370"/>
      <c r="D423" s="161"/>
      <c r="E423" s="399"/>
      <c r="F423" s="355"/>
      <c r="G423" s="356"/>
      <c r="H423" s="445"/>
      <c r="I423" s="115"/>
      <c r="J423" s="104"/>
      <c r="K423" s="179"/>
      <c r="L423" s="179"/>
      <c r="M423" s="238"/>
      <c r="N423" s="259"/>
      <c r="O423" s="260"/>
      <c r="P423" s="261"/>
      <c r="Q423" s="316"/>
      <c r="R423" s="143"/>
    </row>
    <row r="424" spans="1:20" ht="14.25" customHeight="1">
      <c r="B424" s="369"/>
      <c r="C424" s="370" t="s">
        <v>254</v>
      </c>
      <c r="D424" s="161"/>
      <c r="E424" s="399" t="s">
        <v>77</v>
      </c>
      <c r="F424" s="355"/>
      <c r="G424" s="356"/>
      <c r="H424" s="445">
        <v>94.7</v>
      </c>
      <c r="I424" s="115">
        <v>93.6</v>
      </c>
      <c r="J424" s="104">
        <v>96.2</v>
      </c>
      <c r="K424" s="179"/>
      <c r="L424" s="179"/>
      <c r="M424" s="238">
        <v>93.9</v>
      </c>
      <c r="N424" s="259">
        <f t="shared" ref="N424:N425" si="27">M424/J424</f>
        <v>0.97609147609147617</v>
      </c>
      <c r="O424" s="260" t="s">
        <v>275</v>
      </c>
      <c r="P424" s="261"/>
      <c r="Q424" s="318">
        <f>M424-J424</f>
        <v>-2.2999999999999972</v>
      </c>
      <c r="R424" s="143"/>
    </row>
    <row r="425" spans="1:20" ht="14.25" customHeight="1">
      <c r="B425" s="369"/>
      <c r="C425" s="370" t="s">
        <v>255</v>
      </c>
      <c r="D425" s="161"/>
      <c r="E425" s="399" t="s">
        <v>77</v>
      </c>
      <c r="F425" s="355"/>
      <c r="G425" s="356"/>
      <c r="H425" s="445">
        <v>18.2</v>
      </c>
      <c r="I425" s="115">
        <v>19.3</v>
      </c>
      <c r="J425" s="104">
        <v>20.399999999999999</v>
      </c>
      <c r="K425" s="179"/>
      <c r="L425" s="179"/>
      <c r="M425" s="238">
        <v>24.8</v>
      </c>
      <c r="N425" s="259">
        <f t="shared" si="27"/>
        <v>1.215686274509804</v>
      </c>
      <c r="O425" s="448" t="s">
        <v>278</v>
      </c>
      <c r="P425" s="261" t="s">
        <v>275</v>
      </c>
      <c r="Q425" s="318">
        <f>M425-J425</f>
        <v>4.4000000000000021</v>
      </c>
      <c r="R425" s="143"/>
    </row>
    <row r="426" spans="1:20">
      <c r="B426" s="369"/>
      <c r="C426" s="370"/>
      <c r="D426" s="371"/>
      <c r="E426" s="399"/>
      <c r="F426" s="357"/>
      <c r="G426" s="358"/>
      <c r="H426" s="443"/>
      <c r="I426" s="122"/>
      <c r="J426" s="103"/>
      <c r="K426" s="178"/>
      <c r="L426" s="178"/>
      <c r="M426" s="240"/>
      <c r="N426" s="259"/>
      <c r="O426" s="260"/>
      <c r="P426" s="261"/>
      <c r="Q426" s="316"/>
      <c r="R426" s="143"/>
      <c r="S426" t="s">
        <v>68</v>
      </c>
    </row>
    <row r="427" spans="1:20">
      <c r="A427">
        <v>29</v>
      </c>
      <c r="B427" s="411" t="s">
        <v>54</v>
      </c>
      <c r="C427" s="412"/>
      <c r="D427" s="413"/>
      <c r="E427" s="169"/>
      <c r="F427" s="393"/>
      <c r="G427" s="394"/>
      <c r="H427" s="446"/>
      <c r="I427" s="119"/>
      <c r="J427" s="395"/>
      <c r="K427" s="210"/>
      <c r="L427" s="210"/>
      <c r="M427" s="243"/>
      <c r="N427" s="261"/>
      <c r="O427" s="260"/>
      <c r="P427" s="261"/>
      <c r="Q427" s="316"/>
      <c r="R427" s="176"/>
      <c r="S427" s="45" t="s">
        <v>68</v>
      </c>
      <c r="T427">
        <v>100</v>
      </c>
    </row>
    <row r="428" spans="1:20">
      <c r="B428" s="411"/>
      <c r="C428" s="412" t="s">
        <v>23</v>
      </c>
      <c r="D428" s="413"/>
      <c r="E428" s="169" t="s">
        <v>77</v>
      </c>
      <c r="F428" s="406">
        <v>54.1</v>
      </c>
      <c r="G428" s="407">
        <v>53.2</v>
      </c>
      <c r="H428" s="447"/>
      <c r="I428" s="120">
        <v>47.9</v>
      </c>
      <c r="J428" s="408">
        <v>47</v>
      </c>
      <c r="K428" s="181"/>
      <c r="L428" s="181"/>
      <c r="M428" s="414">
        <v>48.5</v>
      </c>
      <c r="N428" s="261">
        <f t="shared" ref="N428:N433" si="28">(M428/J428)</f>
        <v>1.0319148936170213</v>
      </c>
      <c r="O428" s="260" t="s">
        <v>275</v>
      </c>
      <c r="P428" s="261"/>
      <c r="Q428" s="318">
        <f t="shared" ref="Q428:Q433" si="29">M428-J428</f>
        <v>1.5</v>
      </c>
      <c r="R428" s="148">
        <v>56</v>
      </c>
      <c r="S428" s="45" t="s">
        <v>60</v>
      </c>
    </row>
    <row r="429" spans="1:20">
      <c r="B429" s="411"/>
      <c r="C429" s="412" t="s">
        <v>37</v>
      </c>
      <c r="D429" s="413"/>
      <c r="E429" s="169" t="s">
        <v>77</v>
      </c>
      <c r="F429" s="406">
        <v>72.099999999999994</v>
      </c>
      <c r="G429" s="407">
        <v>64.099999999999994</v>
      </c>
      <c r="H429" s="447"/>
      <c r="I429" s="120">
        <v>62.9</v>
      </c>
      <c r="J429" s="408">
        <v>62</v>
      </c>
      <c r="K429" s="181"/>
      <c r="L429" s="181"/>
      <c r="M429" s="240">
        <v>65.7</v>
      </c>
      <c r="N429" s="261">
        <f t="shared" si="28"/>
        <v>1.0596774193548388</v>
      </c>
      <c r="O429" s="260" t="s">
        <v>275</v>
      </c>
      <c r="P429" s="261"/>
      <c r="Q429" s="318">
        <f t="shared" si="29"/>
        <v>3.7000000000000028</v>
      </c>
      <c r="R429" s="148">
        <v>70</v>
      </c>
      <c r="S429" t="s">
        <v>61</v>
      </c>
    </row>
    <row r="430" spans="1:20">
      <c r="B430" s="411"/>
      <c r="C430" s="412" t="s">
        <v>41</v>
      </c>
      <c r="D430" s="413"/>
      <c r="E430" s="169" t="s">
        <v>77</v>
      </c>
      <c r="F430" s="406">
        <v>126.4</v>
      </c>
      <c r="G430" s="407">
        <v>119.1</v>
      </c>
      <c r="H430" s="126"/>
      <c r="I430" s="408">
        <v>104.8</v>
      </c>
      <c r="J430" s="408">
        <v>109</v>
      </c>
      <c r="K430" s="181"/>
      <c r="L430" s="181"/>
      <c r="M430" s="240">
        <v>106.2</v>
      </c>
      <c r="N430" s="261">
        <f t="shared" si="28"/>
        <v>0.97431192660550459</v>
      </c>
      <c r="O430" s="260" t="s">
        <v>275</v>
      </c>
      <c r="P430" s="261"/>
      <c r="Q430" s="318">
        <f t="shared" si="29"/>
        <v>-2.7999999999999972</v>
      </c>
      <c r="R430" s="148">
        <v>111</v>
      </c>
      <c r="S430" t="s">
        <v>62</v>
      </c>
    </row>
    <row r="431" spans="1:20">
      <c r="B431" s="411"/>
      <c r="C431" s="412" t="s">
        <v>38</v>
      </c>
      <c r="D431" s="413"/>
      <c r="E431" s="169" t="s">
        <v>77</v>
      </c>
      <c r="F431" s="406">
        <v>55.6</v>
      </c>
      <c r="G431" s="407">
        <v>55.6</v>
      </c>
      <c r="H431" s="126"/>
      <c r="I431" s="408">
        <v>51.6</v>
      </c>
      <c r="J431" s="408">
        <v>51</v>
      </c>
      <c r="K431" s="181"/>
      <c r="L431" s="181"/>
      <c r="M431" s="414">
        <v>50.6</v>
      </c>
      <c r="N431" s="261">
        <f t="shared" si="28"/>
        <v>0.99215686274509807</v>
      </c>
      <c r="O431" s="260" t="s">
        <v>275</v>
      </c>
      <c r="P431" s="261"/>
      <c r="Q431" s="318">
        <f t="shared" si="29"/>
        <v>-0.39999999999999858</v>
      </c>
      <c r="R431" s="148">
        <v>56</v>
      </c>
      <c r="S431" t="s">
        <v>65</v>
      </c>
    </row>
    <row r="432" spans="1:20">
      <c r="B432" s="411"/>
      <c r="C432" s="412" t="s">
        <v>39</v>
      </c>
      <c r="D432" s="413"/>
      <c r="E432" s="169" t="s">
        <v>77</v>
      </c>
      <c r="F432" s="406">
        <v>61.2</v>
      </c>
      <c r="G432" s="407">
        <v>60.2</v>
      </c>
      <c r="H432" s="126"/>
      <c r="I432" s="408">
        <v>58.7</v>
      </c>
      <c r="J432" s="408">
        <v>57</v>
      </c>
      <c r="K432" s="181"/>
      <c r="L432" s="181"/>
      <c r="M432" s="415">
        <v>60.099999999999994</v>
      </c>
      <c r="N432" s="261">
        <f t="shared" si="28"/>
        <v>1.0543859649122806</v>
      </c>
      <c r="O432" s="260" t="s">
        <v>275</v>
      </c>
      <c r="P432" s="261"/>
      <c r="Q432" s="318">
        <f t="shared" si="29"/>
        <v>3.0999999999999943</v>
      </c>
      <c r="R432" s="148">
        <v>59</v>
      </c>
      <c r="S432" t="s">
        <v>64</v>
      </c>
    </row>
    <row r="433" spans="1:19">
      <c r="B433" s="411"/>
      <c r="C433" s="412" t="s">
        <v>67</v>
      </c>
      <c r="D433" s="413"/>
      <c r="E433" s="169" t="s">
        <v>77</v>
      </c>
      <c r="F433" s="406">
        <v>63.4</v>
      </c>
      <c r="G433" s="407">
        <v>61</v>
      </c>
      <c r="H433" s="126"/>
      <c r="I433" s="408">
        <v>56.9</v>
      </c>
      <c r="J433" s="408">
        <v>56</v>
      </c>
      <c r="K433" s="181"/>
      <c r="L433" s="181"/>
      <c r="M433" s="415">
        <v>57.199999999999996</v>
      </c>
      <c r="N433" s="261">
        <f t="shared" si="28"/>
        <v>1.0214285714285714</v>
      </c>
      <c r="O433" s="260" t="s">
        <v>275</v>
      </c>
      <c r="P433" s="261" t="s">
        <v>275</v>
      </c>
      <c r="Q433" s="318">
        <f t="shared" si="29"/>
        <v>1.1999999999999957</v>
      </c>
      <c r="R433" s="148">
        <v>63</v>
      </c>
      <c r="S433" s="45" t="s">
        <v>66</v>
      </c>
    </row>
    <row r="434" spans="1:19">
      <c r="A434">
        <v>30</v>
      </c>
      <c r="B434" s="411" t="s">
        <v>55</v>
      </c>
      <c r="C434" s="412"/>
      <c r="D434" s="413"/>
      <c r="E434" s="169"/>
      <c r="F434" s="406"/>
      <c r="G434" s="394"/>
      <c r="H434" s="127"/>
      <c r="I434" s="395"/>
      <c r="J434" s="395"/>
      <c r="K434" s="181"/>
      <c r="L434" s="181"/>
      <c r="M434" s="240"/>
      <c r="N434" s="261"/>
      <c r="O434" s="260"/>
      <c r="P434" s="261"/>
      <c r="Q434" s="316"/>
      <c r="R434" s="176"/>
      <c r="S434" s="45" t="s">
        <v>68</v>
      </c>
    </row>
    <row r="435" spans="1:19">
      <c r="B435" s="411"/>
      <c r="C435" s="412" t="s">
        <v>23</v>
      </c>
      <c r="D435" s="413"/>
      <c r="E435" s="169" t="s">
        <v>77</v>
      </c>
      <c r="F435" s="406">
        <v>29.6</v>
      </c>
      <c r="G435" s="407">
        <v>28.7</v>
      </c>
      <c r="H435" s="126"/>
      <c r="I435" s="408">
        <v>31.1</v>
      </c>
      <c r="J435" s="408">
        <v>30</v>
      </c>
      <c r="K435" s="181"/>
      <c r="L435" s="181"/>
      <c r="M435" s="240">
        <v>32.200000000000003</v>
      </c>
      <c r="N435" s="261">
        <f t="shared" ref="N435:N440" si="30">(M435/J435)</f>
        <v>1.0733333333333335</v>
      </c>
      <c r="O435" s="260" t="s">
        <v>275</v>
      </c>
      <c r="P435" s="261"/>
      <c r="Q435" s="318">
        <f t="shared" ref="Q435:Q440" si="31">M435-J435</f>
        <v>2.2000000000000028</v>
      </c>
      <c r="R435" s="148">
        <v>29</v>
      </c>
      <c r="S435" s="45" t="s">
        <v>60</v>
      </c>
    </row>
    <row r="436" spans="1:19">
      <c r="B436" s="411"/>
      <c r="C436" s="412" t="s">
        <v>37</v>
      </c>
      <c r="D436" s="413"/>
      <c r="E436" s="169" t="s">
        <v>77</v>
      </c>
      <c r="F436" s="406">
        <v>22.4</v>
      </c>
      <c r="G436" s="407">
        <v>22.2</v>
      </c>
      <c r="H436" s="126"/>
      <c r="I436" s="408">
        <v>22.2</v>
      </c>
      <c r="J436" s="408">
        <v>22</v>
      </c>
      <c r="K436" s="181"/>
      <c r="L436" s="181"/>
      <c r="M436" s="414">
        <v>22.8</v>
      </c>
      <c r="N436" s="261">
        <f t="shared" si="30"/>
        <v>1.0363636363636364</v>
      </c>
      <c r="O436" s="260" t="s">
        <v>275</v>
      </c>
      <c r="P436" s="261"/>
      <c r="Q436" s="318">
        <f t="shared" si="31"/>
        <v>0.80000000000000071</v>
      </c>
      <c r="R436" s="148">
        <v>22</v>
      </c>
      <c r="S436" t="s">
        <v>61</v>
      </c>
    </row>
    <row r="437" spans="1:19">
      <c r="B437" s="411"/>
      <c r="C437" s="412" t="s">
        <v>41</v>
      </c>
      <c r="D437" s="413"/>
      <c r="E437" s="169" t="s">
        <v>77</v>
      </c>
      <c r="F437" s="406">
        <v>13.6</v>
      </c>
      <c r="G437" s="407">
        <v>11.6</v>
      </c>
      <c r="H437" s="126"/>
      <c r="I437" s="408">
        <v>7.1</v>
      </c>
      <c r="J437" s="408">
        <v>8</v>
      </c>
      <c r="K437" s="181"/>
      <c r="L437" s="181"/>
      <c r="M437" s="415">
        <v>7.3999999999999995</v>
      </c>
      <c r="N437" s="261">
        <f t="shared" si="30"/>
        <v>0.92499999999999993</v>
      </c>
      <c r="O437" s="260" t="s">
        <v>275</v>
      </c>
      <c r="P437" s="261"/>
      <c r="Q437" s="318">
        <f t="shared" si="31"/>
        <v>-0.60000000000000053</v>
      </c>
      <c r="R437" s="148">
        <v>8</v>
      </c>
      <c r="S437" t="s">
        <v>62</v>
      </c>
    </row>
    <row r="438" spans="1:19">
      <c r="B438" s="411"/>
      <c r="C438" s="412" t="s">
        <v>38</v>
      </c>
      <c r="D438" s="413"/>
      <c r="E438" s="169" t="s">
        <v>77</v>
      </c>
      <c r="F438" s="406">
        <v>34.9</v>
      </c>
      <c r="G438" s="407">
        <v>33</v>
      </c>
      <c r="H438" s="126"/>
      <c r="I438" s="408">
        <v>33</v>
      </c>
      <c r="J438" s="408">
        <v>33</v>
      </c>
      <c r="K438" s="181"/>
      <c r="L438" s="181"/>
      <c r="M438" s="240">
        <v>34.9</v>
      </c>
      <c r="N438" s="261">
        <f t="shared" si="30"/>
        <v>1.0575757575757576</v>
      </c>
      <c r="O438" s="260" t="s">
        <v>275</v>
      </c>
      <c r="P438" s="261"/>
      <c r="Q438" s="318">
        <f t="shared" si="31"/>
        <v>1.8999999999999986</v>
      </c>
      <c r="R438" s="148">
        <v>34</v>
      </c>
      <c r="S438" t="s">
        <v>65</v>
      </c>
    </row>
    <row r="439" spans="1:19">
      <c r="B439" s="411"/>
      <c r="C439" s="412" t="s">
        <v>39</v>
      </c>
      <c r="D439" s="413"/>
      <c r="E439" s="169" t="s">
        <v>77</v>
      </c>
      <c r="F439" s="406">
        <v>31.7</v>
      </c>
      <c r="G439" s="407">
        <v>29.3</v>
      </c>
      <c r="H439" s="126"/>
      <c r="I439" s="408">
        <v>28</v>
      </c>
      <c r="J439" s="408">
        <v>27</v>
      </c>
      <c r="K439" s="181"/>
      <c r="L439" s="181"/>
      <c r="M439" s="414">
        <v>26.900000000000002</v>
      </c>
      <c r="N439" s="261">
        <f t="shared" si="30"/>
        <v>0.99629629629629635</v>
      </c>
      <c r="O439" s="260" t="s">
        <v>275</v>
      </c>
      <c r="P439" s="261"/>
      <c r="Q439" s="318">
        <f t="shared" si="31"/>
        <v>-9.9999999999997868E-2</v>
      </c>
      <c r="R439" s="148">
        <v>28</v>
      </c>
      <c r="S439" t="s">
        <v>64</v>
      </c>
    </row>
    <row r="440" spans="1:19">
      <c r="B440" s="411"/>
      <c r="C440" s="412" t="s">
        <v>67</v>
      </c>
      <c r="D440" s="413"/>
      <c r="E440" s="169" t="s">
        <v>77</v>
      </c>
      <c r="F440" s="406">
        <v>29.5</v>
      </c>
      <c r="G440" s="407">
        <v>28.1</v>
      </c>
      <c r="H440" s="126"/>
      <c r="I440" s="408">
        <v>28.5</v>
      </c>
      <c r="J440" s="408">
        <v>28</v>
      </c>
      <c r="K440" s="181"/>
      <c r="L440" s="181"/>
      <c r="M440" s="240">
        <v>29.299999999999997</v>
      </c>
      <c r="N440" s="261">
        <f t="shared" si="30"/>
        <v>1.0464285714285713</v>
      </c>
      <c r="O440" s="260" t="s">
        <v>275</v>
      </c>
      <c r="P440" s="261" t="s">
        <v>275</v>
      </c>
      <c r="Q440" s="318">
        <f t="shared" si="31"/>
        <v>1.2999999999999972</v>
      </c>
      <c r="R440" s="148">
        <v>28</v>
      </c>
      <c r="S440" s="45" t="s">
        <v>66</v>
      </c>
    </row>
    <row r="441" spans="1:19">
      <c r="B441" s="411" t="s">
        <v>56</v>
      </c>
      <c r="C441" s="412"/>
      <c r="D441" s="413"/>
      <c r="E441" s="169"/>
      <c r="F441" s="393"/>
      <c r="G441" s="394"/>
      <c r="H441" s="119"/>
      <c r="I441" s="395"/>
      <c r="J441" s="395"/>
      <c r="K441" s="210"/>
      <c r="L441" s="210"/>
      <c r="M441" s="243"/>
      <c r="N441" s="259"/>
      <c r="O441" s="260"/>
      <c r="P441" s="261"/>
      <c r="Q441" s="316" t="s">
        <v>45</v>
      </c>
      <c r="R441" s="176"/>
      <c r="S441" s="45" t="s">
        <v>68</v>
      </c>
    </row>
    <row r="442" spans="1:19" ht="12.75" customHeight="1">
      <c r="B442" s="411"/>
      <c r="C442" s="412" t="s">
        <v>23</v>
      </c>
      <c r="D442" s="413"/>
      <c r="E442" s="169" t="s">
        <v>77</v>
      </c>
      <c r="F442" s="418">
        <v>9.6999999999999993</v>
      </c>
      <c r="G442" s="419">
        <v>10.63</v>
      </c>
      <c r="H442" s="128">
        <v>9.75</v>
      </c>
      <c r="I442" s="420">
        <v>9.2799999999999994</v>
      </c>
      <c r="J442" s="420">
        <v>10</v>
      </c>
      <c r="K442" s="421">
        <v>9.35</v>
      </c>
      <c r="L442" s="206">
        <v>10</v>
      </c>
      <c r="M442" s="246">
        <v>9.3699999999999992</v>
      </c>
      <c r="N442" s="259">
        <f t="shared" ref="N442:N446" si="32">M442/J442</f>
        <v>0.93699999999999994</v>
      </c>
      <c r="O442" s="260" t="s">
        <v>275</v>
      </c>
      <c r="P442" s="261"/>
      <c r="Q442" s="452">
        <f>M442-J442</f>
        <v>-0.63000000000000078</v>
      </c>
      <c r="R442" s="148">
        <v>15</v>
      </c>
      <c r="S442" s="45" t="s">
        <v>60</v>
      </c>
    </row>
    <row r="443" spans="1:19">
      <c r="B443" s="411"/>
      <c r="C443" s="412" t="s">
        <v>37</v>
      </c>
      <c r="D443" s="413"/>
      <c r="E443" s="169" t="s">
        <v>77</v>
      </c>
      <c r="F443" s="418">
        <v>8.59</v>
      </c>
      <c r="G443" s="419">
        <v>9</v>
      </c>
      <c r="H443" s="128">
        <v>9.06</v>
      </c>
      <c r="I443" s="420">
        <v>8.69</v>
      </c>
      <c r="J443" s="420">
        <v>9</v>
      </c>
      <c r="K443" s="206">
        <v>8.6999999999999993</v>
      </c>
      <c r="L443" s="205">
        <v>9</v>
      </c>
      <c r="M443" s="422">
        <v>8.69</v>
      </c>
      <c r="N443" s="259">
        <f>M443/J443</f>
        <v>0.9655555555555555</v>
      </c>
      <c r="O443" s="260" t="s">
        <v>275</v>
      </c>
      <c r="P443" s="261"/>
      <c r="Q443" s="452">
        <f>M443-J443</f>
        <v>-0.3100000000000005</v>
      </c>
      <c r="R443" s="148">
        <v>12</v>
      </c>
      <c r="S443" t="s">
        <v>61</v>
      </c>
    </row>
    <row r="444" spans="1:19">
      <c r="B444" s="411"/>
      <c r="C444" s="412" t="s">
        <v>41</v>
      </c>
      <c r="D444" s="413"/>
      <c r="E444" s="169" t="s">
        <v>77</v>
      </c>
      <c r="F444" s="418">
        <v>3.13</v>
      </c>
      <c r="G444" s="419">
        <v>3.53</v>
      </c>
      <c r="H444" s="128">
        <v>3.74</v>
      </c>
      <c r="I444" s="420">
        <v>3.83</v>
      </c>
      <c r="J444" s="420">
        <v>4</v>
      </c>
      <c r="K444" s="206">
        <v>4.08</v>
      </c>
      <c r="L444" s="206">
        <v>4.2</v>
      </c>
      <c r="M444" s="246">
        <v>4</v>
      </c>
      <c r="N444" s="259">
        <f>M444/J444</f>
        <v>1</v>
      </c>
      <c r="O444" s="260" t="s">
        <v>275</v>
      </c>
      <c r="P444" s="261"/>
      <c r="Q444" s="452">
        <f>M444-J444</f>
        <v>0</v>
      </c>
      <c r="R444" s="148">
        <v>4</v>
      </c>
      <c r="S444" t="s">
        <v>62</v>
      </c>
    </row>
    <row r="445" spans="1:19">
      <c r="B445" s="411"/>
      <c r="C445" s="412" t="s">
        <v>38</v>
      </c>
      <c r="D445" s="413"/>
      <c r="E445" s="169" t="s">
        <v>77</v>
      </c>
      <c r="F445" s="418">
        <v>6.35</v>
      </c>
      <c r="G445" s="419">
        <v>10.7</v>
      </c>
      <c r="H445" s="128">
        <v>11.36</v>
      </c>
      <c r="I445" s="420">
        <v>11.37</v>
      </c>
      <c r="J445" s="420">
        <v>11</v>
      </c>
      <c r="K445" s="206">
        <v>10.130000000000001</v>
      </c>
      <c r="L445" s="206">
        <v>11</v>
      </c>
      <c r="M445" s="246">
        <v>9.91</v>
      </c>
      <c r="N445" s="259">
        <f t="shared" si="32"/>
        <v>0.90090909090909088</v>
      </c>
      <c r="O445" s="260" t="s">
        <v>275</v>
      </c>
      <c r="P445" s="261"/>
      <c r="Q445" s="452">
        <f>M445-J445</f>
        <v>-1.0899999999999999</v>
      </c>
      <c r="R445" s="148">
        <v>11</v>
      </c>
      <c r="S445" t="s">
        <v>65</v>
      </c>
    </row>
    <row r="446" spans="1:19">
      <c r="B446" s="411"/>
      <c r="C446" s="412" t="s">
        <v>39</v>
      </c>
      <c r="D446" s="413"/>
      <c r="E446" s="169" t="s">
        <v>77</v>
      </c>
      <c r="F446" s="418">
        <v>3.28</v>
      </c>
      <c r="G446" s="419">
        <v>2.4</v>
      </c>
      <c r="H446" s="128">
        <v>2.95</v>
      </c>
      <c r="I446" s="420">
        <v>2.93</v>
      </c>
      <c r="J446" s="420">
        <v>3.5</v>
      </c>
      <c r="K446" s="206">
        <v>3.12</v>
      </c>
      <c r="L446" s="206">
        <v>3.5</v>
      </c>
      <c r="M446" s="246">
        <v>3</v>
      </c>
      <c r="N446" s="259">
        <f t="shared" si="32"/>
        <v>0.8571428571428571</v>
      </c>
      <c r="O446" s="301" t="s">
        <v>274</v>
      </c>
      <c r="P446" s="261" t="s">
        <v>275</v>
      </c>
      <c r="Q446" s="452">
        <f>M446-J446</f>
        <v>-0.5</v>
      </c>
      <c r="R446" s="148">
        <v>4.5</v>
      </c>
      <c r="S446" t="s">
        <v>64</v>
      </c>
    </row>
    <row r="447" spans="1:19" hidden="1">
      <c r="B447" s="369" t="s">
        <v>203</v>
      </c>
      <c r="C447" s="370"/>
      <c r="D447" s="371"/>
      <c r="E447" s="399"/>
      <c r="F447" s="357"/>
      <c r="G447" s="358"/>
      <c r="H447" s="122"/>
      <c r="I447" s="103"/>
      <c r="J447" s="103"/>
      <c r="K447" s="178"/>
      <c r="L447" s="178"/>
      <c r="M447" s="240"/>
      <c r="N447" s="259"/>
      <c r="O447" s="260"/>
      <c r="P447" s="261"/>
      <c r="Q447" s="316" t="s">
        <v>45</v>
      </c>
      <c r="R447" s="143"/>
      <c r="S447" t="s">
        <v>68</v>
      </c>
    </row>
    <row r="448" spans="1:19" hidden="1">
      <c r="B448" s="369"/>
      <c r="C448" s="370" t="s">
        <v>165</v>
      </c>
      <c r="D448" s="371"/>
      <c r="E448" s="399" t="s">
        <v>77</v>
      </c>
      <c r="F448" s="355">
        <v>83.9</v>
      </c>
      <c r="G448" s="356">
        <v>88.5</v>
      </c>
      <c r="H448" s="115">
        <v>88.51</v>
      </c>
      <c r="I448" s="104">
        <v>92.1</v>
      </c>
      <c r="J448" s="104"/>
      <c r="K448" s="179"/>
      <c r="L448" s="179"/>
      <c r="M448" s="238">
        <v>93.66</v>
      </c>
      <c r="N448" s="259"/>
      <c r="O448" s="260"/>
      <c r="P448" s="261"/>
      <c r="Q448" s="316" t="s">
        <v>45</v>
      </c>
      <c r="R448" s="143"/>
      <c r="S448" t="s">
        <v>60</v>
      </c>
    </row>
    <row r="449" spans="2:19" hidden="1">
      <c r="B449" s="369"/>
      <c r="C449" s="370" t="s">
        <v>174</v>
      </c>
      <c r="D449" s="371"/>
      <c r="E449" s="399" t="s">
        <v>77</v>
      </c>
      <c r="F449" s="355">
        <v>89.6</v>
      </c>
      <c r="G449" s="356">
        <v>91.1</v>
      </c>
      <c r="H449" s="115">
        <v>90.8</v>
      </c>
      <c r="I449" s="104">
        <v>92.07</v>
      </c>
      <c r="J449" s="104"/>
      <c r="K449" s="179"/>
      <c r="L449" s="179"/>
      <c r="M449" s="238">
        <v>93.3</v>
      </c>
      <c r="N449" s="259"/>
      <c r="O449" s="260"/>
      <c r="P449" s="261"/>
      <c r="Q449" s="316" t="s">
        <v>45</v>
      </c>
      <c r="R449" s="143"/>
      <c r="S449" t="s">
        <v>61</v>
      </c>
    </row>
    <row r="450" spans="2:19" hidden="1">
      <c r="B450" s="369"/>
      <c r="C450" s="370" t="s">
        <v>169</v>
      </c>
      <c r="D450" s="371"/>
      <c r="E450" s="399" t="s">
        <v>77</v>
      </c>
      <c r="F450" s="355">
        <v>55.9</v>
      </c>
      <c r="G450" s="356">
        <v>92.9</v>
      </c>
      <c r="H450" s="115">
        <v>95.8</v>
      </c>
      <c r="I450" s="104">
        <v>96</v>
      </c>
      <c r="J450" s="104"/>
      <c r="K450" s="179"/>
      <c r="L450" s="179"/>
      <c r="M450" s="238">
        <v>96.6</v>
      </c>
      <c r="N450" s="259"/>
      <c r="O450" s="260"/>
      <c r="P450" s="261"/>
      <c r="Q450" s="316" t="s">
        <v>45</v>
      </c>
      <c r="R450" s="143"/>
      <c r="S450" t="s">
        <v>62</v>
      </c>
    </row>
    <row r="451" spans="2:19" hidden="1">
      <c r="B451" s="369"/>
      <c r="C451" s="370" t="s">
        <v>31</v>
      </c>
      <c r="D451" s="371"/>
      <c r="E451" s="399" t="s">
        <v>77</v>
      </c>
      <c r="F451" s="355">
        <v>87.2</v>
      </c>
      <c r="G451" s="356">
        <v>90.9</v>
      </c>
      <c r="H451" s="115">
        <v>89.8</v>
      </c>
      <c r="I451" s="104">
        <v>88.8</v>
      </c>
      <c r="J451" s="104"/>
      <c r="K451" s="179"/>
      <c r="L451" s="179"/>
      <c r="M451" s="238">
        <v>88.2</v>
      </c>
      <c r="N451" s="259"/>
      <c r="O451" s="260"/>
      <c r="P451" s="261"/>
      <c r="Q451" s="316" t="s">
        <v>45</v>
      </c>
      <c r="R451" s="143"/>
      <c r="S451" t="s">
        <v>65</v>
      </c>
    </row>
    <row r="452" spans="2:19" hidden="1">
      <c r="B452" s="369"/>
      <c r="C452" s="370" t="s">
        <v>170</v>
      </c>
      <c r="D452" s="371"/>
      <c r="E452" s="399" t="s">
        <v>77</v>
      </c>
      <c r="F452" s="355">
        <v>52</v>
      </c>
      <c r="G452" s="356">
        <v>54.1</v>
      </c>
      <c r="H452" s="115">
        <v>54.1</v>
      </c>
      <c r="I452" s="104">
        <v>56.8</v>
      </c>
      <c r="J452" s="104"/>
      <c r="K452" s="179"/>
      <c r="L452" s="179"/>
      <c r="M452" s="238">
        <v>75.5</v>
      </c>
      <c r="N452" s="259"/>
      <c r="O452" s="260"/>
      <c r="P452" s="261"/>
      <c r="Q452" s="316" t="s">
        <v>45</v>
      </c>
      <c r="R452" s="143"/>
      <c r="S452" t="s">
        <v>64</v>
      </c>
    </row>
    <row r="453" spans="2:19" hidden="1">
      <c r="B453" s="369"/>
      <c r="C453" s="370"/>
      <c r="D453" s="371"/>
      <c r="E453" s="399"/>
      <c r="F453" s="357"/>
      <c r="G453" s="358"/>
      <c r="H453" s="122"/>
      <c r="I453" s="103"/>
      <c r="J453" s="103"/>
      <c r="K453" s="178"/>
      <c r="L453" s="178"/>
      <c r="M453" s="240"/>
      <c r="N453" s="259"/>
      <c r="O453" s="260"/>
      <c r="P453" s="261"/>
      <c r="Q453" s="316" t="s">
        <v>45</v>
      </c>
      <c r="R453" s="143"/>
      <c r="S453" t="s">
        <v>68</v>
      </c>
    </row>
    <row r="454" spans="2:19" hidden="1">
      <c r="B454" s="369" t="s">
        <v>204</v>
      </c>
      <c r="C454" s="370"/>
      <c r="D454" s="371"/>
      <c r="E454" s="399"/>
      <c r="F454" s="357"/>
      <c r="G454" s="358"/>
      <c r="H454" s="122"/>
      <c r="I454" s="103"/>
      <c r="J454" s="103"/>
      <c r="K454" s="178"/>
      <c r="L454" s="178"/>
      <c r="M454" s="240"/>
      <c r="N454" s="259"/>
      <c r="O454" s="260"/>
      <c r="P454" s="261"/>
      <c r="Q454" s="316" t="s">
        <v>45</v>
      </c>
      <c r="R454" s="143"/>
      <c r="S454" t="s">
        <v>68</v>
      </c>
    </row>
    <row r="455" spans="2:19" hidden="1">
      <c r="B455" s="369"/>
      <c r="C455" s="370" t="s">
        <v>165</v>
      </c>
      <c r="D455" s="371"/>
      <c r="E455" s="399"/>
      <c r="F455" s="357"/>
      <c r="G455" s="358"/>
      <c r="H455" s="122"/>
      <c r="I455" s="103"/>
      <c r="J455" s="103"/>
      <c r="K455" s="178"/>
      <c r="L455" s="178"/>
      <c r="M455" s="240"/>
      <c r="N455" s="259"/>
      <c r="O455" s="260"/>
      <c r="P455" s="261"/>
      <c r="Q455" s="316" t="s">
        <v>45</v>
      </c>
      <c r="R455" s="143"/>
      <c r="S455" t="s">
        <v>60</v>
      </c>
    </row>
    <row r="456" spans="2:19" hidden="1">
      <c r="B456" s="369"/>
      <c r="C456" s="370"/>
      <c r="D456" s="371" t="s">
        <v>205</v>
      </c>
      <c r="E456" s="399" t="s">
        <v>206</v>
      </c>
      <c r="F456" s="76">
        <v>1713</v>
      </c>
      <c r="G456" s="79">
        <v>1467</v>
      </c>
      <c r="H456" s="116">
        <v>1497</v>
      </c>
      <c r="I456" s="175">
        <v>1521</v>
      </c>
      <c r="J456" s="175"/>
      <c r="K456" s="180"/>
      <c r="L456" s="180"/>
      <c r="M456" s="239">
        <v>1514</v>
      </c>
      <c r="N456" s="259"/>
      <c r="O456" s="260"/>
      <c r="P456" s="261"/>
      <c r="Q456" s="316" t="s">
        <v>45</v>
      </c>
      <c r="R456" s="154"/>
      <c r="S456" t="s">
        <v>60</v>
      </c>
    </row>
    <row r="457" spans="2:19" hidden="1">
      <c r="B457" s="369"/>
      <c r="C457" s="370"/>
      <c r="D457" s="371" t="s">
        <v>207</v>
      </c>
      <c r="E457" s="399" t="s">
        <v>206</v>
      </c>
      <c r="F457" s="76">
        <v>199</v>
      </c>
      <c r="G457" s="79">
        <v>238</v>
      </c>
      <c r="H457" s="116">
        <v>276</v>
      </c>
      <c r="I457" s="175">
        <v>296</v>
      </c>
      <c r="J457" s="175"/>
      <c r="K457" s="180"/>
      <c r="L457" s="180"/>
      <c r="M457" s="239">
        <v>313</v>
      </c>
      <c r="N457" s="259"/>
      <c r="O457" s="260"/>
      <c r="P457" s="261"/>
      <c r="Q457" s="316" t="s">
        <v>45</v>
      </c>
      <c r="R457" s="154"/>
      <c r="S457" t="s">
        <v>60</v>
      </c>
    </row>
    <row r="458" spans="2:19" hidden="1">
      <c r="B458" s="369"/>
      <c r="C458" s="370"/>
      <c r="D458" s="371" t="s">
        <v>208</v>
      </c>
      <c r="E458" s="399" t="s">
        <v>77</v>
      </c>
      <c r="F458" s="423">
        <v>11.62</v>
      </c>
      <c r="G458" s="424">
        <v>16.22</v>
      </c>
      <c r="H458" s="129">
        <v>18.440000000000001</v>
      </c>
      <c r="I458" s="425">
        <v>19.5</v>
      </c>
      <c r="J458" s="425"/>
      <c r="K458" s="182"/>
      <c r="L458" s="182"/>
      <c r="M458" s="247">
        <v>20.7</v>
      </c>
      <c r="N458" s="259"/>
      <c r="O458" s="260"/>
      <c r="P458" s="261"/>
      <c r="Q458" s="316" t="s">
        <v>45</v>
      </c>
      <c r="R458" s="143"/>
      <c r="S458" t="s">
        <v>60</v>
      </c>
    </row>
    <row r="459" spans="2:19" hidden="1">
      <c r="B459" s="369"/>
      <c r="C459" s="370" t="s">
        <v>174</v>
      </c>
      <c r="D459" s="371"/>
      <c r="E459" s="399"/>
      <c r="F459" s="357"/>
      <c r="G459" s="358"/>
      <c r="H459" s="122"/>
      <c r="I459" s="103"/>
      <c r="J459" s="103"/>
      <c r="K459" s="178"/>
      <c r="L459" s="178"/>
      <c r="M459" s="240"/>
      <c r="N459" s="259"/>
      <c r="O459" s="260"/>
      <c r="P459" s="261"/>
      <c r="Q459" s="316" t="s">
        <v>45</v>
      </c>
      <c r="R459" s="143"/>
      <c r="S459" t="s">
        <v>61</v>
      </c>
    </row>
    <row r="460" spans="2:19" hidden="1">
      <c r="B460" s="369"/>
      <c r="C460" s="370"/>
      <c r="D460" s="371" t="s">
        <v>205</v>
      </c>
      <c r="E460" s="399" t="s">
        <v>206</v>
      </c>
      <c r="F460" s="76">
        <v>1444</v>
      </c>
      <c r="G460" s="79">
        <v>1541</v>
      </c>
      <c r="H460" s="116">
        <v>1252</v>
      </c>
      <c r="I460" s="175">
        <v>1560</v>
      </c>
      <c r="J460" s="175"/>
      <c r="K460" s="180"/>
      <c r="L460" s="180"/>
      <c r="M460" s="239">
        <v>1527</v>
      </c>
      <c r="N460" s="259"/>
      <c r="O460" s="260"/>
      <c r="P460" s="261"/>
      <c r="Q460" s="316" t="s">
        <v>45</v>
      </c>
      <c r="R460" s="154"/>
      <c r="S460" t="s">
        <v>61</v>
      </c>
    </row>
    <row r="461" spans="2:19" hidden="1">
      <c r="B461" s="369"/>
      <c r="C461" s="370"/>
      <c r="D461" s="371" t="s">
        <v>207</v>
      </c>
      <c r="E461" s="399" t="s">
        <v>206</v>
      </c>
      <c r="F461" s="76">
        <v>126</v>
      </c>
      <c r="G461" s="79">
        <v>172</v>
      </c>
      <c r="H461" s="116">
        <v>290</v>
      </c>
      <c r="I461" s="175">
        <v>324</v>
      </c>
      <c r="J461" s="175"/>
      <c r="K461" s="180"/>
      <c r="L461" s="180"/>
      <c r="M461" s="239">
        <v>350</v>
      </c>
      <c r="N461" s="259"/>
      <c r="O461" s="260"/>
      <c r="P461" s="261"/>
      <c r="Q461" s="316" t="s">
        <v>45</v>
      </c>
      <c r="R461" s="154"/>
      <c r="S461" t="s">
        <v>61</v>
      </c>
    </row>
    <row r="462" spans="2:19" hidden="1">
      <c r="B462" s="369"/>
      <c r="C462" s="370"/>
      <c r="D462" s="371" t="s">
        <v>208</v>
      </c>
      <c r="E462" s="399" t="s">
        <v>209</v>
      </c>
      <c r="F462" s="423">
        <v>8.73</v>
      </c>
      <c r="G462" s="424">
        <v>11.16</v>
      </c>
      <c r="H462" s="129">
        <v>23.16</v>
      </c>
      <c r="I462" s="426">
        <f>I461/I460</f>
        <v>0.2076923076923077</v>
      </c>
      <c r="J462" s="426"/>
      <c r="K462" s="427"/>
      <c r="L462" s="427"/>
      <c r="M462" s="428">
        <v>0.22900000000000001</v>
      </c>
      <c r="N462" s="259"/>
      <c r="O462" s="260"/>
      <c r="P462" s="261"/>
      <c r="Q462" s="316" t="s">
        <v>45</v>
      </c>
      <c r="R462" s="143"/>
      <c r="S462" t="s">
        <v>61</v>
      </c>
    </row>
    <row r="463" spans="2:19" hidden="1">
      <c r="B463" s="369"/>
      <c r="C463" s="370" t="s">
        <v>169</v>
      </c>
      <c r="D463" s="371"/>
      <c r="E463" s="399"/>
      <c r="F463" s="357"/>
      <c r="G463" s="358"/>
      <c r="H463" s="122"/>
      <c r="I463" s="103"/>
      <c r="J463" s="103"/>
      <c r="K463" s="178"/>
      <c r="L463" s="178"/>
      <c r="M463" s="240"/>
      <c r="N463" s="259"/>
      <c r="O463" s="260"/>
      <c r="P463" s="261"/>
      <c r="Q463" s="316" t="s">
        <v>45</v>
      </c>
      <c r="R463" s="143"/>
      <c r="S463" t="s">
        <v>62</v>
      </c>
    </row>
    <row r="464" spans="2:19" hidden="1">
      <c r="B464" s="369"/>
      <c r="C464" s="370"/>
      <c r="D464" s="371" t="s">
        <v>205</v>
      </c>
      <c r="E464" s="399" t="s">
        <v>206</v>
      </c>
      <c r="F464" s="76">
        <v>650</v>
      </c>
      <c r="G464" s="79">
        <v>707</v>
      </c>
      <c r="H464" s="118">
        <v>677</v>
      </c>
      <c r="I464" s="175">
        <v>687</v>
      </c>
      <c r="J464" s="175"/>
      <c r="K464" s="180"/>
      <c r="L464" s="180"/>
      <c r="M464" s="239">
        <v>716</v>
      </c>
      <c r="N464" s="259"/>
      <c r="O464" s="260"/>
      <c r="P464" s="261"/>
      <c r="Q464" s="316" t="s">
        <v>45</v>
      </c>
      <c r="R464" s="154"/>
      <c r="S464" t="s">
        <v>62</v>
      </c>
    </row>
    <row r="465" spans="1:19" hidden="1">
      <c r="B465" s="369"/>
      <c r="C465" s="370"/>
      <c r="D465" s="371" t="s">
        <v>207</v>
      </c>
      <c r="E465" s="399" t="s">
        <v>206</v>
      </c>
      <c r="F465" s="76">
        <v>83</v>
      </c>
      <c r="G465" s="79">
        <v>104</v>
      </c>
      <c r="H465" s="116">
        <v>104</v>
      </c>
      <c r="I465" s="175">
        <v>116</v>
      </c>
      <c r="J465" s="175"/>
      <c r="K465" s="180"/>
      <c r="L465" s="180"/>
      <c r="M465" s="239">
        <v>122</v>
      </c>
      <c r="N465" s="259"/>
      <c r="O465" s="260"/>
      <c r="P465" s="261"/>
      <c r="Q465" s="316" t="s">
        <v>45</v>
      </c>
      <c r="R465" s="154"/>
      <c r="S465" t="s">
        <v>62</v>
      </c>
    </row>
    <row r="466" spans="1:19" hidden="1">
      <c r="B466" s="369"/>
      <c r="C466" s="370"/>
      <c r="D466" s="371" t="s">
        <v>208</v>
      </c>
      <c r="E466" s="399" t="s">
        <v>209</v>
      </c>
      <c r="F466" s="423">
        <v>12.77</v>
      </c>
      <c r="G466" s="424">
        <v>14.71</v>
      </c>
      <c r="H466" s="129">
        <v>15.36</v>
      </c>
      <c r="I466" s="425">
        <v>16.89</v>
      </c>
      <c r="J466" s="425"/>
      <c r="K466" s="182"/>
      <c r="L466" s="182"/>
      <c r="M466" s="247">
        <v>17.04</v>
      </c>
      <c r="N466" s="259"/>
      <c r="O466" s="260"/>
      <c r="P466" s="261"/>
      <c r="Q466" s="316" t="s">
        <v>45</v>
      </c>
      <c r="R466" s="143"/>
      <c r="S466" t="s">
        <v>62</v>
      </c>
    </row>
    <row r="467" spans="1:19" hidden="1">
      <c r="B467" s="369"/>
      <c r="C467" s="370" t="s">
        <v>31</v>
      </c>
      <c r="D467" s="371"/>
      <c r="E467" s="399"/>
      <c r="F467" s="357"/>
      <c r="G467" s="358"/>
      <c r="H467" s="122"/>
      <c r="I467" s="103"/>
      <c r="J467" s="103"/>
      <c r="K467" s="178"/>
      <c r="L467" s="178"/>
      <c r="M467" s="240"/>
      <c r="N467" s="259"/>
      <c r="O467" s="260"/>
      <c r="P467" s="261"/>
      <c r="Q467" s="316" t="s">
        <v>45</v>
      </c>
      <c r="R467" s="143"/>
      <c r="S467" t="s">
        <v>65</v>
      </c>
    </row>
    <row r="468" spans="1:19" hidden="1">
      <c r="B468" s="369"/>
      <c r="C468" s="370"/>
      <c r="D468" s="371" t="s">
        <v>205</v>
      </c>
      <c r="E468" s="399" t="s">
        <v>206</v>
      </c>
      <c r="F468" s="76">
        <v>1515</v>
      </c>
      <c r="G468" s="79">
        <v>1658</v>
      </c>
      <c r="H468" s="116">
        <v>1676</v>
      </c>
      <c r="I468" s="175">
        <v>1715</v>
      </c>
      <c r="J468" s="175"/>
      <c r="K468" s="180"/>
      <c r="L468" s="180"/>
      <c r="M468" s="239">
        <v>1288</v>
      </c>
      <c r="N468" s="259"/>
      <c r="O468" s="260"/>
      <c r="P468" s="261"/>
      <c r="Q468" s="316" t="s">
        <v>45</v>
      </c>
      <c r="R468" s="154"/>
      <c r="S468" t="s">
        <v>65</v>
      </c>
    </row>
    <row r="469" spans="1:19" hidden="1">
      <c r="B469" s="369"/>
      <c r="C469" s="370"/>
      <c r="D469" s="371" t="s">
        <v>207</v>
      </c>
      <c r="E469" s="399" t="s">
        <v>206</v>
      </c>
      <c r="F469" s="76">
        <v>146</v>
      </c>
      <c r="G469" s="79">
        <v>196</v>
      </c>
      <c r="H469" s="116">
        <v>229</v>
      </c>
      <c r="I469" s="175">
        <v>269</v>
      </c>
      <c r="J469" s="175"/>
      <c r="K469" s="180"/>
      <c r="L469" s="180"/>
      <c r="M469" s="239">
        <v>263</v>
      </c>
      <c r="N469" s="259"/>
      <c r="O469" s="260"/>
      <c r="P469" s="261"/>
      <c r="Q469" s="316" t="s">
        <v>45</v>
      </c>
      <c r="R469" s="154"/>
      <c r="S469" t="s">
        <v>65</v>
      </c>
    </row>
    <row r="470" spans="1:19" hidden="1">
      <c r="B470" s="369"/>
      <c r="C470" s="370"/>
      <c r="D470" s="371" t="s">
        <v>208</v>
      </c>
      <c r="E470" s="399" t="s">
        <v>209</v>
      </c>
      <c r="F470" s="423">
        <v>9.64</v>
      </c>
      <c r="G470" s="424">
        <v>11.8</v>
      </c>
      <c r="H470" s="129">
        <v>13.66</v>
      </c>
      <c r="I470" s="425">
        <v>15.69</v>
      </c>
      <c r="J470" s="425"/>
      <c r="K470" s="182"/>
      <c r="L470" s="182"/>
      <c r="M470" s="247">
        <f>M469/M468*100</f>
        <v>20.419254658385093</v>
      </c>
      <c r="N470" s="259"/>
      <c r="O470" s="260"/>
      <c r="P470" s="261"/>
      <c r="Q470" s="316" t="s">
        <v>45</v>
      </c>
      <c r="R470" s="143"/>
      <c r="S470" t="s">
        <v>65</v>
      </c>
    </row>
    <row r="471" spans="1:19" hidden="1">
      <c r="B471" s="369"/>
      <c r="C471" s="370" t="s">
        <v>170</v>
      </c>
      <c r="D471" s="371"/>
      <c r="E471" s="399"/>
      <c r="F471" s="357"/>
      <c r="G471" s="358"/>
      <c r="H471" s="122"/>
      <c r="I471" s="103"/>
      <c r="J471" s="103"/>
      <c r="K471" s="178"/>
      <c r="L471" s="178"/>
      <c r="M471" s="240"/>
      <c r="N471" s="259"/>
      <c r="O471" s="260"/>
      <c r="P471" s="261"/>
      <c r="Q471" s="316" t="s">
        <v>45</v>
      </c>
      <c r="R471" s="143"/>
      <c r="S471" t="s">
        <v>64</v>
      </c>
    </row>
    <row r="472" spans="1:19" hidden="1">
      <c r="B472" s="369"/>
      <c r="C472" s="370"/>
      <c r="D472" s="371" t="s">
        <v>205</v>
      </c>
      <c r="E472" s="399" t="s">
        <v>206</v>
      </c>
      <c r="F472" s="76">
        <v>1220</v>
      </c>
      <c r="G472" s="79">
        <v>1312</v>
      </c>
      <c r="H472" s="116">
        <v>1300</v>
      </c>
      <c r="I472" s="175">
        <v>1325</v>
      </c>
      <c r="J472" s="175"/>
      <c r="K472" s="180"/>
      <c r="L472" s="180"/>
      <c r="M472" s="239">
        <v>1389</v>
      </c>
      <c r="N472" s="259"/>
      <c r="O472" s="260"/>
      <c r="P472" s="261"/>
      <c r="Q472" s="316" t="s">
        <v>45</v>
      </c>
      <c r="R472" s="144"/>
      <c r="S472" t="s">
        <v>64</v>
      </c>
    </row>
    <row r="473" spans="1:19" hidden="1">
      <c r="B473" s="369"/>
      <c r="C473" s="370"/>
      <c r="D473" s="371" t="s">
        <v>207</v>
      </c>
      <c r="E473" s="399" t="s">
        <v>206</v>
      </c>
      <c r="F473" s="76">
        <v>90</v>
      </c>
      <c r="G473" s="79">
        <v>132</v>
      </c>
      <c r="H473" s="116">
        <v>138</v>
      </c>
      <c r="I473" s="175">
        <v>144</v>
      </c>
      <c r="J473" s="175"/>
      <c r="K473" s="180"/>
      <c r="L473" s="180"/>
      <c r="M473" s="239">
        <v>167</v>
      </c>
      <c r="N473" s="259"/>
      <c r="O473" s="260"/>
      <c r="P473" s="261"/>
      <c r="Q473" s="316" t="s">
        <v>45</v>
      </c>
      <c r="R473" s="144"/>
      <c r="S473" t="s">
        <v>64</v>
      </c>
    </row>
    <row r="474" spans="1:19" hidden="1">
      <c r="B474" s="369"/>
      <c r="C474" s="370"/>
      <c r="D474" s="371" t="s">
        <v>208</v>
      </c>
      <c r="E474" s="429" t="s">
        <v>209</v>
      </c>
      <c r="F474" s="423">
        <v>7.38</v>
      </c>
      <c r="G474" s="424">
        <v>10.06</v>
      </c>
      <c r="H474" s="129">
        <v>10.53</v>
      </c>
      <c r="I474" s="106">
        <v>10.87</v>
      </c>
      <c r="J474" s="175"/>
      <c r="K474" s="180"/>
      <c r="L474" s="180"/>
      <c r="M474" s="430">
        <v>12.02</v>
      </c>
      <c r="N474" s="259"/>
      <c r="O474" s="260"/>
      <c r="P474" s="261"/>
      <c r="Q474" s="316" t="s">
        <v>45</v>
      </c>
      <c r="R474" s="149"/>
      <c r="S474" t="s">
        <v>64</v>
      </c>
    </row>
    <row r="475" spans="1:19">
      <c r="A475">
        <v>31</v>
      </c>
      <c r="B475" s="411" t="s">
        <v>57</v>
      </c>
      <c r="C475" s="412"/>
      <c r="D475" s="413"/>
      <c r="E475" s="169"/>
      <c r="F475" s="393"/>
      <c r="G475" s="394"/>
      <c r="H475" s="119"/>
      <c r="I475" s="395"/>
      <c r="J475" s="395"/>
      <c r="K475" s="210"/>
      <c r="L475" s="210"/>
      <c r="M475" s="243"/>
      <c r="N475" s="259"/>
      <c r="O475" s="260"/>
      <c r="P475" s="261"/>
      <c r="Q475" s="316"/>
      <c r="R475" s="176"/>
      <c r="S475" s="45" t="s">
        <v>69</v>
      </c>
    </row>
    <row r="476" spans="1:19">
      <c r="B476" s="411"/>
      <c r="C476" s="412" t="s">
        <v>23</v>
      </c>
      <c r="D476" s="413"/>
      <c r="E476" s="169" t="s">
        <v>81</v>
      </c>
      <c r="F476" s="393">
        <v>105</v>
      </c>
      <c r="G476" s="394">
        <v>96.6</v>
      </c>
      <c r="H476" s="119">
        <v>113</v>
      </c>
      <c r="I476" s="395">
        <v>98</v>
      </c>
      <c r="J476" s="395">
        <v>100</v>
      </c>
      <c r="K476" s="210">
        <v>100</v>
      </c>
      <c r="L476" s="210">
        <v>100</v>
      </c>
      <c r="M476" s="243">
        <v>95</v>
      </c>
      <c r="N476" s="259">
        <f t="shared" ref="N476" si="33">M476/J476</f>
        <v>0.95</v>
      </c>
      <c r="O476" s="260" t="s">
        <v>275</v>
      </c>
      <c r="P476" s="261"/>
      <c r="Q476" s="316">
        <f>M476-J476</f>
        <v>-5</v>
      </c>
      <c r="R476" s="176"/>
      <c r="S476" s="45" t="s">
        <v>60</v>
      </c>
    </row>
    <row r="477" spans="1:19" ht="16.5" customHeight="1" thickBot="1">
      <c r="B477" s="431"/>
      <c r="C477" s="432" t="s">
        <v>37</v>
      </c>
      <c r="D477" s="433"/>
      <c r="E477" s="434" t="s">
        <v>81</v>
      </c>
      <c r="F477" s="435">
        <v>158</v>
      </c>
      <c r="G477" s="436">
        <v>176</v>
      </c>
      <c r="H477" s="321">
        <v>178</v>
      </c>
      <c r="I477" s="437">
        <v>192</v>
      </c>
      <c r="J477" s="437">
        <v>128</v>
      </c>
      <c r="K477" s="438">
        <v>128</v>
      </c>
      <c r="L477" s="439">
        <v>128</v>
      </c>
      <c r="M477" s="440">
        <v>187</v>
      </c>
      <c r="N477" s="322">
        <f>M477/J477</f>
        <v>1.4609375</v>
      </c>
      <c r="O477" s="451" t="s">
        <v>278</v>
      </c>
      <c r="P477" s="324" t="s">
        <v>275</v>
      </c>
      <c r="Q477" s="325">
        <f>M477-J477</f>
        <v>59</v>
      </c>
      <c r="R477" s="176"/>
      <c r="S477" t="s">
        <v>61</v>
      </c>
    </row>
    <row r="478" spans="1:19">
      <c r="B478" s="312"/>
      <c r="C478" s="312"/>
      <c r="D478" s="312"/>
      <c r="E478" s="312"/>
      <c r="F478" s="312"/>
      <c r="G478" s="312"/>
      <c r="H478" s="312"/>
      <c r="I478" s="313"/>
      <c r="J478" s="313"/>
      <c r="K478" s="191"/>
      <c r="L478" s="191"/>
      <c r="M478" s="191"/>
      <c r="R478" s="96"/>
    </row>
  </sheetData>
  <autoFilter ref="B5:S478"/>
  <mergeCells count="3">
    <mergeCell ref="B2:Q2"/>
    <mergeCell ref="B3:Q3"/>
    <mergeCell ref="B222:D222"/>
  </mergeCells>
  <phoneticPr fontId="16"/>
  <printOptions horizontalCentered="1" gridLines="1"/>
  <pageMargins left="0.23622047244094491" right="0.19685039370078741" top="0.31496062992125984" bottom="0.55118110236220474" header="0.31496062992125984" footer="0.31496062992125984"/>
  <pageSetup paperSize="9" scale="85" fitToHeight="0" orientation="landscape" r:id="rId1"/>
  <headerFooter>
    <oddFooter xml:space="preserve">&amp;C&amp;P／&amp;N
</oddFooter>
  </headerFooter>
  <rowBreaks count="3" manualBreakCount="3">
    <brk id="221" max="16" man="1"/>
    <brk id="265" max="16" man="1"/>
    <brk id="386" max="16" man="1"/>
  </row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66FF"/>
  </sheetPr>
  <dimension ref="A2:U478"/>
  <sheetViews>
    <sheetView view="pageBreakPreview" zoomScale="85" zoomScaleNormal="100" zoomScaleSheetLayoutView="85" workbookViewId="0">
      <selection activeCell="B3" sqref="B3:Q3"/>
    </sheetView>
  </sheetViews>
  <sheetFormatPr defaultRowHeight="13.5"/>
  <cols>
    <col min="1" max="1" width="5.625" bestFit="1" customWidth="1"/>
    <col min="3" max="3" width="5.375" customWidth="1"/>
    <col min="4" max="4" width="46.5" customWidth="1"/>
    <col min="5" max="5" width="6.5" customWidth="1"/>
    <col min="6" max="6" width="11" hidden="1" customWidth="1"/>
    <col min="7" max="7" width="10" hidden="1" customWidth="1"/>
    <col min="8" max="8" width="14.75" style="44" hidden="1" customWidth="1"/>
    <col min="9" max="9" width="12.5" style="45" customWidth="1"/>
    <col min="10" max="10" width="13.625" style="45" customWidth="1"/>
    <col min="11" max="11" width="13.625" style="192" hidden="1" customWidth="1"/>
    <col min="12" max="12" width="13.625" style="171" hidden="1" customWidth="1"/>
    <col min="13" max="13" width="13.625" style="171" customWidth="1"/>
    <col min="14" max="14" width="13.625" customWidth="1"/>
    <col min="15" max="15" width="8.125" customWidth="1"/>
    <col min="16" max="16" width="2.375" customWidth="1"/>
    <col min="17" max="17" width="12.875" customWidth="1"/>
    <col min="18" max="18" width="10" customWidth="1"/>
  </cols>
  <sheetData>
    <row r="2" spans="1:19" ht="16.5" customHeight="1">
      <c r="A2" s="150"/>
      <c r="B2" s="472" t="s">
        <v>269</v>
      </c>
      <c r="C2" s="472"/>
      <c r="D2" s="472"/>
      <c r="E2" s="472"/>
      <c r="F2" s="472"/>
      <c r="G2" s="472"/>
      <c r="H2" s="472"/>
      <c r="I2" s="472"/>
      <c r="J2" s="472"/>
      <c r="K2" s="472"/>
      <c r="L2" s="472"/>
      <c r="M2" s="472"/>
      <c r="N2" s="472"/>
      <c r="O2" s="472"/>
      <c r="P2" s="472"/>
      <c r="Q2" s="472"/>
      <c r="S2" s="45"/>
    </row>
    <row r="3" spans="1:19" ht="44.25" customHeight="1" thickBot="1">
      <c r="A3" s="150"/>
      <c r="B3" s="468" t="s">
        <v>307</v>
      </c>
      <c r="C3" s="468"/>
      <c r="D3" s="468"/>
      <c r="E3" s="468"/>
      <c r="F3" s="468"/>
      <c r="G3" s="468"/>
      <c r="H3" s="468"/>
      <c r="I3" s="468"/>
      <c r="J3" s="468"/>
      <c r="K3" s="468"/>
      <c r="L3" s="468"/>
      <c r="M3" s="468"/>
      <c r="N3" s="468"/>
      <c r="O3" s="468"/>
      <c r="P3" s="468"/>
      <c r="Q3" s="468"/>
      <c r="R3" s="251"/>
      <c r="S3" s="45"/>
    </row>
    <row r="4" spans="1:19" ht="37.5" customHeight="1">
      <c r="A4" s="68" t="s">
        <v>224</v>
      </c>
      <c r="B4" s="249"/>
      <c r="C4" s="250"/>
      <c r="D4" s="250"/>
      <c r="E4" s="23" t="s">
        <v>73</v>
      </c>
      <c r="F4" s="24" t="s">
        <v>82</v>
      </c>
      <c r="G4" s="25" t="s">
        <v>216</v>
      </c>
      <c r="H4" s="97" t="s">
        <v>238</v>
      </c>
      <c r="I4" s="130" t="s">
        <v>241</v>
      </c>
      <c r="J4" s="130" t="s">
        <v>244</v>
      </c>
      <c r="K4" s="193" t="s">
        <v>258</v>
      </c>
      <c r="L4" s="193" t="s">
        <v>257</v>
      </c>
      <c r="M4" s="289" t="s">
        <v>267</v>
      </c>
      <c r="N4" s="25" t="s">
        <v>264</v>
      </c>
      <c r="O4" s="252" t="s">
        <v>276</v>
      </c>
      <c r="P4" s="305"/>
      <c r="Q4" s="314" t="s">
        <v>265</v>
      </c>
      <c r="R4" s="151" t="s">
        <v>211</v>
      </c>
      <c r="S4" s="1" t="s">
        <v>59</v>
      </c>
    </row>
    <row r="5" spans="1:19" ht="18" customHeight="1">
      <c r="B5" s="26"/>
      <c r="C5" s="27"/>
      <c r="D5" s="27"/>
      <c r="E5" s="28"/>
      <c r="F5" s="29" t="s">
        <v>72</v>
      </c>
      <c r="G5" s="30" t="s">
        <v>72</v>
      </c>
      <c r="H5" s="98" t="s">
        <v>239</v>
      </c>
      <c r="I5" s="131" t="s">
        <v>239</v>
      </c>
      <c r="J5" s="195" t="s">
        <v>72</v>
      </c>
      <c r="K5" s="194" t="s">
        <v>259</v>
      </c>
      <c r="L5" s="194" t="s">
        <v>261</v>
      </c>
      <c r="M5" s="290" t="s">
        <v>303</v>
      </c>
      <c r="N5" s="253" t="s">
        <v>240</v>
      </c>
      <c r="O5" s="254" t="s">
        <v>277</v>
      </c>
      <c r="P5" s="255"/>
      <c r="Q5" s="315" t="s">
        <v>240</v>
      </c>
      <c r="R5" s="152" t="s">
        <v>72</v>
      </c>
      <c r="S5" s="1"/>
    </row>
    <row r="6" spans="1:19">
      <c r="A6">
        <v>1</v>
      </c>
      <c r="B6" s="326" t="s">
        <v>165</v>
      </c>
      <c r="C6" s="327"/>
      <c r="D6" s="327"/>
      <c r="E6" s="328"/>
      <c r="F6" s="329"/>
      <c r="G6" s="330"/>
      <c r="H6" s="98"/>
      <c r="I6" s="331"/>
      <c r="J6" s="331"/>
      <c r="K6" s="332"/>
      <c r="L6" s="332"/>
      <c r="M6" s="333"/>
      <c r="N6" s="253"/>
      <c r="O6" s="254"/>
      <c r="P6" s="255"/>
      <c r="Q6" s="315"/>
      <c r="R6" s="153"/>
      <c r="S6" s="1"/>
    </row>
    <row r="7" spans="1:19" hidden="1">
      <c r="B7" s="334" t="s">
        <v>217</v>
      </c>
      <c r="C7" s="335"/>
      <c r="D7" s="336"/>
      <c r="E7" s="169"/>
      <c r="F7" s="70"/>
      <c r="G7" s="71"/>
      <c r="H7" s="99"/>
      <c r="I7" s="103"/>
      <c r="J7" s="103"/>
      <c r="K7" s="178"/>
      <c r="L7" s="178"/>
      <c r="M7" s="240"/>
      <c r="N7" s="256"/>
      <c r="O7" s="257"/>
      <c r="P7" s="258"/>
      <c r="Q7" s="48"/>
      <c r="R7" s="140"/>
      <c r="S7" s="45" t="s">
        <v>60</v>
      </c>
    </row>
    <row r="8" spans="1:19">
      <c r="B8" s="337"/>
      <c r="C8" s="338" t="s">
        <v>0</v>
      </c>
      <c r="D8" s="339"/>
      <c r="E8" s="169" t="s">
        <v>74</v>
      </c>
      <c r="F8" s="72">
        <v>3877</v>
      </c>
      <c r="G8" s="73">
        <v>3823</v>
      </c>
      <c r="H8" s="100">
        <v>4954</v>
      </c>
      <c r="I8" s="340">
        <v>5936</v>
      </c>
      <c r="J8" s="340">
        <v>6200</v>
      </c>
      <c r="K8" s="341">
        <v>6050</v>
      </c>
      <c r="L8" s="208">
        <v>6050</v>
      </c>
      <c r="M8" s="236">
        <v>6582</v>
      </c>
      <c r="N8" s="259">
        <f>M8/J8</f>
        <v>1.0616129032258064</v>
      </c>
      <c r="O8" s="260" t="s">
        <v>278</v>
      </c>
      <c r="P8" s="261"/>
      <c r="Q8" s="316">
        <f t="shared" ref="Q8:Q18" si="0">M8-J8</f>
        <v>382</v>
      </c>
      <c r="R8" s="141">
        <v>5000</v>
      </c>
      <c r="S8" s="45" t="s">
        <v>60</v>
      </c>
    </row>
    <row r="9" spans="1:19">
      <c r="B9" s="337"/>
      <c r="C9" s="338" t="s">
        <v>1</v>
      </c>
      <c r="D9" s="339"/>
      <c r="E9" s="169" t="s">
        <v>74</v>
      </c>
      <c r="F9" s="72">
        <v>1236</v>
      </c>
      <c r="G9" s="73">
        <v>979</v>
      </c>
      <c r="H9" s="100">
        <v>952</v>
      </c>
      <c r="I9" s="340">
        <v>1041</v>
      </c>
      <c r="J9" s="340">
        <v>1030</v>
      </c>
      <c r="K9" s="341">
        <v>1140</v>
      </c>
      <c r="L9" s="208">
        <v>1050</v>
      </c>
      <c r="M9" s="236">
        <v>1213</v>
      </c>
      <c r="N9" s="259">
        <f t="shared" ref="N9:N12" si="1">M9/J9</f>
        <v>1.1776699029126214</v>
      </c>
      <c r="O9" s="260" t="s">
        <v>278</v>
      </c>
      <c r="P9" s="261"/>
      <c r="Q9" s="316">
        <f t="shared" si="0"/>
        <v>183</v>
      </c>
      <c r="R9" s="141">
        <v>1360</v>
      </c>
      <c r="S9" s="45" t="s">
        <v>60</v>
      </c>
    </row>
    <row r="10" spans="1:19">
      <c r="B10" s="337"/>
      <c r="C10" s="338" t="s">
        <v>2</v>
      </c>
      <c r="D10" s="339"/>
      <c r="E10" s="169" t="s">
        <v>74</v>
      </c>
      <c r="F10" s="72">
        <v>319</v>
      </c>
      <c r="G10" s="73">
        <v>376</v>
      </c>
      <c r="H10" s="100">
        <v>428</v>
      </c>
      <c r="I10" s="340">
        <v>453</v>
      </c>
      <c r="J10" s="340">
        <v>460</v>
      </c>
      <c r="K10" s="341">
        <v>535</v>
      </c>
      <c r="L10" s="208">
        <v>550</v>
      </c>
      <c r="M10" s="236">
        <v>518</v>
      </c>
      <c r="N10" s="259">
        <f t="shared" si="1"/>
        <v>1.1260869565217391</v>
      </c>
      <c r="O10" s="260" t="s">
        <v>275</v>
      </c>
      <c r="P10" s="261"/>
      <c r="Q10" s="316">
        <f t="shared" si="0"/>
        <v>58</v>
      </c>
      <c r="R10" s="141">
        <v>350</v>
      </c>
      <c r="S10" s="45" t="s">
        <v>60</v>
      </c>
    </row>
    <row r="11" spans="1:19">
      <c r="B11" s="337"/>
      <c r="C11" s="338" t="s">
        <v>213</v>
      </c>
      <c r="D11" s="339"/>
      <c r="E11" s="169" t="s">
        <v>74</v>
      </c>
      <c r="F11" s="72">
        <v>307</v>
      </c>
      <c r="G11" s="73">
        <v>423</v>
      </c>
      <c r="H11" s="100">
        <v>468</v>
      </c>
      <c r="I11" s="340">
        <v>499</v>
      </c>
      <c r="J11" s="340">
        <v>510</v>
      </c>
      <c r="K11" s="341">
        <v>512</v>
      </c>
      <c r="L11" s="208">
        <v>525</v>
      </c>
      <c r="M11" s="236">
        <v>520</v>
      </c>
      <c r="N11" s="259">
        <f t="shared" si="1"/>
        <v>1.0196078431372548</v>
      </c>
      <c r="O11" s="260" t="s">
        <v>275</v>
      </c>
      <c r="P11" s="261"/>
      <c r="Q11" s="316">
        <f t="shared" si="0"/>
        <v>10</v>
      </c>
      <c r="R11" s="141">
        <v>340</v>
      </c>
      <c r="S11" s="45" t="s">
        <v>60</v>
      </c>
    </row>
    <row r="12" spans="1:19">
      <c r="B12" s="337"/>
      <c r="C12" s="342" t="s">
        <v>245</v>
      </c>
      <c r="D12" s="336"/>
      <c r="E12" s="169" t="s">
        <v>75</v>
      </c>
      <c r="F12" s="72"/>
      <c r="G12" s="73"/>
      <c r="H12" s="100">
        <v>1380</v>
      </c>
      <c r="I12" s="340">
        <v>1451</v>
      </c>
      <c r="J12" s="340">
        <v>1400</v>
      </c>
      <c r="K12" s="341">
        <v>1400</v>
      </c>
      <c r="L12" s="208">
        <v>1400</v>
      </c>
      <c r="M12" s="236">
        <v>1529</v>
      </c>
      <c r="N12" s="259">
        <f t="shared" si="1"/>
        <v>1.0921428571428571</v>
      </c>
      <c r="O12" s="260" t="s">
        <v>275</v>
      </c>
      <c r="P12" s="261"/>
      <c r="Q12" s="316">
        <f t="shared" si="0"/>
        <v>129</v>
      </c>
      <c r="R12" s="141"/>
      <c r="S12" s="45" t="s">
        <v>60</v>
      </c>
    </row>
    <row r="13" spans="1:19">
      <c r="B13" s="337"/>
      <c r="C13" s="342" t="s">
        <v>246</v>
      </c>
      <c r="D13" s="336"/>
      <c r="E13" s="169" t="s">
        <v>75</v>
      </c>
      <c r="F13" s="72"/>
      <c r="G13" s="73"/>
      <c r="H13" s="100">
        <v>51</v>
      </c>
      <c r="I13" s="340">
        <v>85</v>
      </c>
      <c r="J13" s="340">
        <v>100</v>
      </c>
      <c r="K13" s="341">
        <v>78</v>
      </c>
      <c r="L13" s="208">
        <v>78</v>
      </c>
      <c r="M13" s="236">
        <v>78</v>
      </c>
      <c r="N13" s="259">
        <f>M13/J13</f>
        <v>0.78</v>
      </c>
      <c r="O13" s="301" t="s">
        <v>274</v>
      </c>
      <c r="P13" s="317"/>
      <c r="Q13" s="316">
        <f t="shared" si="0"/>
        <v>-22</v>
      </c>
      <c r="R13" s="141"/>
      <c r="S13" s="45" t="s">
        <v>60</v>
      </c>
    </row>
    <row r="14" spans="1:19">
      <c r="B14" s="337"/>
      <c r="C14" s="342" t="s">
        <v>247</v>
      </c>
      <c r="D14" s="336"/>
      <c r="E14" s="169" t="s">
        <v>75</v>
      </c>
      <c r="F14" s="72"/>
      <c r="G14" s="73"/>
      <c r="H14" s="100">
        <v>45</v>
      </c>
      <c r="I14" s="340">
        <v>36</v>
      </c>
      <c r="J14" s="340">
        <v>45</v>
      </c>
      <c r="K14" s="341">
        <v>38</v>
      </c>
      <c r="L14" s="208">
        <v>38</v>
      </c>
      <c r="M14" s="236">
        <v>37</v>
      </c>
      <c r="N14" s="259">
        <f>M14/J14</f>
        <v>0.82222222222222219</v>
      </c>
      <c r="O14" s="301" t="s">
        <v>274</v>
      </c>
      <c r="P14" s="300"/>
      <c r="Q14" s="316">
        <f t="shared" si="0"/>
        <v>-8</v>
      </c>
      <c r="R14" s="141"/>
      <c r="S14" s="45" t="s">
        <v>60</v>
      </c>
    </row>
    <row r="15" spans="1:19">
      <c r="B15" s="337"/>
      <c r="C15" s="342" t="s">
        <v>248</v>
      </c>
      <c r="D15" s="336"/>
      <c r="E15" s="169" t="s">
        <v>75</v>
      </c>
      <c r="F15" s="72"/>
      <c r="G15" s="73"/>
      <c r="H15" s="100">
        <v>5</v>
      </c>
      <c r="I15" s="340">
        <v>10</v>
      </c>
      <c r="J15" s="340">
        <v>7</v>
      </c>
      <c r="K15" s="341">
        <v>11</v>
      </c>
      <c r="L15" s="208">
        <v>11</v>
      </c>
      <c r="M15" s="236">
        <v>13</v>
      </c>
      <c r="N15" s="259">
        <f t="shared" ref="N15:N18" si="2">M15/J15</f>
        <v>1.8571428571428572</v>
      </c>
      <c r="O15" s="260" t="s">
        <v>278</v>
      </c>
      <c r="P15" s="261"/>
      <c r="Q15" s="316">
        <f t="shared" si="0"/>
        <v>6</v>
      </c>
      <c r="R15" s="141"/>
      <c r="S15" s="45" t="s">
        <v>60</v>
      </c>
    </row>
    <row r="16" spans="1:19">
      <c r="B16" s="337"/>
      <c r="C16" s="342" t="s">
        <v>249</v>
      </c>
      <c r="D16" s="336"/>
      <c r="E16" s="169" t="s">
        <v>250</v>
      </c>
      <c r="F16" s="72"/>
      <c r="G16" s="73"/>
      <c r="H16" s="100">
        <v>51</v>
      </c>
      <c r="I16" s="340">
        <v>62</v>
      </c>
      <c r="J16" s="340">
        <v>60</v>
      </c>
      <c r="K16" s="341">
        <v>67</v>
      </c>
      <c r="L16" s="208">
        <v>67</v>
      </c>
      <c r="M16" s="236">
        <v>69</v>
      </c>
      <c r="N16" s="259">
        <f t="shared" si="2"/>
        <v>1.1499999999999999</v>
      </c>
      <c r="O16" s="260" t="s">
        <v>275</v>
      </c>
      <c r="P16" s="261"/>
      <c r="Q16" s="316">
        <f t="shared" si="0"/>
        <v>9</v>
      </c>
      <c r="R16" s="141"/>
      <c r="S16" s="45" t="s">
        <v>60</v>
      </c>
    </row>
    <row r="17" spans="2:19">
      <c r="B17" s="337"/>
      <c r="C17" s="338" t="s">
        <v>3</v>
      </c>
      <c r="D17" s="339"/>
      <c r="E17" s="169" t="s">
        <v>73</v>
      </c>
      <c r="F17" s="72">
        <v>68501</v>
      </c>
      <c r="G17" s="73">
        <v>79977</v>
      </c>
      <c r="H17" s="100">
        <v>94360</v>
      </c>
      <c r="I17" s="340">
        <v>93756</v>
      </c>
      <c r="J17" s="340">
        <v>105000</v>
      </c>
      <c r="K17" s="341">
        <v>101174.18181818182</v>
      </c>
      <c r="L17" s="208">
        <v>120000</v>
      </c>
      <c r="M17" s="236">
        <v>101392</v>
      </c>
      <c r="N17" s="259">
        <f t="shared" si="2"/>
        <v>0.96563809523809518</v>
      </c>
      <c r="O17" s="260" t="s">
        <v>275</v>
      </c>
      <c r="P17" s="261"/>
      <c r="Q17" s="316">
        <f t="shared" si="0"/>
        <v>-3608</v>
      </c>
      <c r="R17" s="141">
        <v>85000</v>
      </c>
      <c r="S17" s="45" t="s">
        <v>60</v>
      </c>
    </row>
    <row r="18" spans="2:19">
      <c r="B18" s="337"/>
      <c r="C18" s="338" t="s">
        <v>214</v>
      </c>
      <c r="D18" s="339"/>
      <c r="E18" s="169" t="s">
        <v>73</v>
      </c>
      <c r="F18" s="74">
        <v>1.46</v>
      </c>
      <c r="G18" s="75">
        <v>1.87</v>
      </c>
      <c r="H18" s="101">
        <v>1.6688890000000001</v>
      </c>
      <c r="I18" s="343">
        <v>1.49</v>
      </c>
      <c r="J18" s="343">
        <v>1.5</v>
      </c>
      <c r="K18" s="344">
        <v>1.5</v>
      </c>
      <c r="L18" s="202">
        <v>1.6</v>
      </c>
      <c r="M18" s="237">
        <v>1.48</v>
      </c>
      <c r="N18" s="259">
        <f t="shared" si="2"/>
        <v>0.98666666666666669</v>
      </c>
      <c r="O18" s="260" t="s">
        <v>275</v>
      </c>
      <c r="P18" s="261" t="s">
        <v>275</v>
      </c>
      <c r="Q18" s="316">
        <f t="shared" si="0"/>
        <v>-2.0000000000000018E-2</v>
      </c>
      <c r="R18" s="142"/>
      <c r="S18" s="45" t="s">
        <v>60</v>
      </c>
    </row>
    <row r="19" spans="2:19" ht="12.75" hidden="1" customHeight="1">
      <c r="B19" s="345" t="s">
        <v>218</v>
      </c>
      <c r="C19" s="346"/>
      <c r="D19" s="161"/>
      <c r="E19" s="169"/>
      <c r="F19" s="162"/>
      <c r="G19" s="64"/>
      <c r="H19" s="99"/>
      <c r="I19" s="103"/>
      <c r="J19" s="103"/>
      <c r="K19" s="178"/>
      <c r="L19" s="178"/>
      <c r="M19" s="240"/>
      <c r="N19" s="259" t="s">
        <v>45</v>
      </c>
      <c r="O19" s="260"/>
      <c r="P19" s="261"/>
      <c r="Q19" s="318" t="s">
        <v>45</v>
      </c>
      <c r="R19" s="140"/>
      <c r="S19" t="s">
        <v>60</v>
      </c>
    </row>
    <row r="20" spans="2:19" hidden="1">
      <c r="B20" s="159"/>
      <c r="C20" s="160" t="s">
        <v>83</v>
      </c>
      <c r="D20" s="161"/>
      <c r="E20" s="169" t="s">
        <v>77</v>
      </c>
      <c r="F20" s="163">
        <v>90</v>
      </c>
      <c r="G20" s="164">
        <v>91.2</v>
      </c>
      <c r="H20" s="102">
        <v>93.6</v>
      </c>
      <c r="I20" s="104">
        <v>87.3</v>
      </c>
      <c r="J20" s="104"/>
      <c r="K20" s="179"/>
      <c r="L20" s="179"/>
      <c r="M20" s="238">
        <v>88.6</v>
      </c>
      <c r="N20" s="259"/>
      <c r="O20" s="260"/>
      <c r="P20" s="261"/>
      <c r="Q20" s="318" t="s">
        <v>45</v>
      </c>
      <c r="R20" s="140"/>
      <c r="S20" t="s">
        <v>60</v>
      </c>
    </row>
    <row r="21" spans="2:19" hidden="1">
      <c r="B21" s="159"/>
      <c r="C21" s="160" t="s">
        <v>230</v>
      </c>
      <c r="D21" s="161"/>
      <c r="E21" s="169" t="s">
        <v>77</v>
      </c>
      <c r="F21" s="163">
        <v>91.3</v>
      </c>
      <c r="G21" s="164">
        <v>77.400000000000006</v>
      </c>
      <c r="H21" s="102">
        <v>84.9</v>
      </c>
      <c r="I21" s="104">
        <v>79.099999999999994</v>
      </c>
      <c r="J21" s="104"/>
      <c r="K21" s="179"/>
      <c r="L21" s="179"/>
      <c r="M21" s="238">
        <v>79.599999999999994</v>
      </c>
      <c r="N21" s="259"/>
      <c r="O21" s="260"/>
      <c r="P21" s="261"/>
      <c r="Q21" s="316" t="s">
        <v>45</v>
      </c>
      <c r="R21" s="140"/>
      <c r="S21" t="s">
        <v>60</v>
      </c>
    </row>
    <row r="22" spans="2:19" hidden="1">
      <c r="B22" s="159"/>
      <c r="C22" s="160" t="s">
        <v>84</v>
      </c>
      <c r="D22" s="161"/>
      <c r="E22" s="169" t="s">
        <v>74</v>
      </c>
      <c r="F22" s="165">
        <v>24418</v>
      </c>
      <c r="G22" s="166">
        <v>20100</v>
      </c>
      <c r="H22" s="175">
        <v>21493</v>
      </c>
      <c r="I22" s="175">
        <v>21815</v>
      </c>
      <c r="J22" s="175"/>
      <c r="K22" s="180"/>
      <c r="L22" s="180"/>
      <c r="M22" s="239">
        <v>20352</v>
      </c>
      <c r="N22" s="259"/>
      <c r="O22" s="260"/>
      <c r="P22" s="261"/>
      <c r="Q22" s="316" t="s">
        <v>45</v>
      </c>
      <c r="R22" s="140"/>
      <c r="S22" t="s">
        <v>60</v>
      </c>
    </row>
    <row r="23" spans="2:19" hidden="1">
      <c r="B23" s="159"/>
      <c r="C23" s="160" t="s">
        <v>85</v>
      </c>
      <c r="D23" s="161"/>
      <c r="E23" s="169"/>
      <c r="F23" s="162"/>
      <c r="G23" s="167"/>
      <c r="H23" s="103"/>
      <c r="I23" s="103"/>
      <c r="J23" s="103"/>
      <c r="K23" s="178"/>
      <c r="L23" s="178"/>
      <c r="M23" s="240"/>
      <c r="N23" s="259"/>
      <c r="O23" s="260"/>
      <c r="P23" s="261"/>
      <c r="Q23" s="316" t="s">
        <v>45</v>
      </c>
      <c r="R23" s="140"/>
      <c r="S23" t="s">
        <v>60</v>
      </c>
    </row>
    <row r="24" spans="2:19" hidden="1">
      <c r="B24" s="159"/>
      <c r="C24" s="160" t="s">
        <v>45</v>
      </c>
      <c r="D24" s="161" t="s">
        <v>86</v>
      </c>
      <c r="E24" s="169" t="s">
        <v>77</v>
      </c>
      <c r="F24" s="163">
        <v>91</v>
      </c>
      <c r="G24" s="168">
        <v>91.6</v>
      </c>
      <c r="H24" s="104">
        <v>96.5</v>
      </c>
      <c r="I24" s="104">
        <v>96.3</v>
      </c>
      <c r="J24" s="104"/>
      <c r="K24" s="179"/>
      <c r="L24" s="179"/>
      <c r="M24" s="238">
        <v>93.1</v>
      </c>
      <c r="N24" s="259"/>
      <c r="O24" s="260"/>
      <c r="P24" s="261"/>
      <c r="Q24" s="318" t="s">
        <v>45</v>
      </c>
      <c r="R24" s="140"/>
      <c r="S24" t="s">
        <v>60</v>
      </c>
    </row>
    <row r="25" spans="2:19" hidden="1">
      <c r="B25" s="159"/>
      <c r="C25" s="160" t="s">
        <v>45</v>
      </c>
      <c r="D25" s="161" t="s">
        <v>87</v>
      </c>
      <c r="E25" s="169" t="s">
        <v>77</v>
      </c>
      <c r="F25" s="163">
        <v>93.5</v>
      </c>
      <c r="G25" s="168">
        <v>88.7</v>
      </c>
      <c r="H25" s="104">
        <v>89.6</v>
      </c>
      <c r="I25" s="104">
        <v>91.2</v>
      </c>
      <c r="J25" s="104"/>
      <c r="K25" s="179"/>
      <c r="L25" s="179"/>
      <c r="M25" s="238">
        <v>89</v>
      </c>
      <c r="N25" s="259"/>
      <c r="O25" s="260"/>
      <c r="P25" s="261"/>
      <c r="Q25" s="316" t="s">
        <v>45</v>
      </c>
      <c r="R25" s="140"/>
      <c r="S25" t="s">
        <v>60</v>
      </c>
    </row>
    <row r="26" spans="2:19" hidden="1">
      <c r="B26" s="159"/>
      <c r="C26" s="160" t="s">
        <v>88</v>
      </c>
      <c r="D26" s="161"/>
      <c r="E26" s="169"/>
      <c r="F26" s="162"/>
      <c r="G26" s="167"/>
      <c r="H26" s="103"/>
      <c r="I26" s="103"/>
      <c r="J26" s="103"/>
      <c r="K26" s="178"/>
      <c r="L26" s="178"/>
      <c r="M26" s="240"/>
      <c r="N26" s="259" t="s">
        <v>45</v>
      </c>
      <c r="O26" s="260"/>
      <c r="P26" s="261"/>
      <c r="Q26" s="316" t="s">
        <v>45</v>
      </c>
      <c r="R26" s="140"/>
      <c r="S26" t="s">
        <v>60</v>
      </c>
    </row>
    <row r="27" spans="2:19" hidden="1">
      <c r="B27" s="159"/>
      <c r="C27" s="160"/>
      <c r="D27" s="161" t="s">
        <v>89</v>
      </c>
      <c r="E27" s="169" t="s">
        <v>74</v>
      </c>
      <c r="F27" s="165">
        <v>5072</v>
      </c>
      <c r="G27" s="166">
        <v>5452</v>
      </c>
      <c r="H27" s="175">
        <v>5753</v>
      </c>
      <c r="I27" s="175">
        <v>5694</v>
      </c>
      <c r="J27" s="175"/>
      <c r="K27" s="180"/>
      <c r="L27" s="180"/>
      <c r="M27" s="239">
        <v>5729</v>
      </c>
      <c r="N27" s="259" t="s">
        <v>45</v>
      </c>
      <c r="O27" s="260"/>
      <c r="P27" s="261"/>
      <c r="Q27" s="316" t="s">
        <v>45</v>
      </c>
      <c r="R27" s="140"/>
      <c r="S27" t="s">
        <v>60</v>
      </c>
    </row>
    <row r="28" spans="2:19" hidden="1">
      <c r="B28" s="159"/>
      <c r="C28" s="160"/>
      <c r="D28" s="161" t="s">
        <v>90</v>
      </c>
      <c r="E28" s="169" t="s">
        <v>74</v>
      </c>
      <c r="F28" s="165">
        <v>4216</v>
      </c>
      <c r="G28" s="166">
        <v>5567</v>
      </c>
      <c r="H28" s="175">
        <v>4626</v>
      </c>
      <c r="I28" s="175">
        <v>3222</v>
      </c>
      <c r="J28" s="175"/>
      <c r="K28" s="180"/>
      <c r="L28" s="180"/>
      <c r="M28" s="239">
        <v>3613</v>
      </c>
      <c r="N28" s="259" t="s">
        <v>45</v>
      </c>
      <c r="O28" s="260"/>
      <c r="P28" s="261"/>
      <c r="Q28" s="316" t="s">
        <v>45</v>
      </c>
      <c r="R28" s="140"/>
      <c r="S28" t="s">
        <v>60</v>
      </c>
    </row>
    <row r="29" spans="2:19" hidden="1">
      <c r="B29" s="159"/>
      <c r="C29" s="160" t="s">
        <v>91</v>
      </c>
      <c r="D29" s="161"/>
      <c r="E29" s="169" t="s">
        <v>76</v>
      </c>
      <c r="F29" s="163">
        <v>14.9</v>
      </c>
      <c r="G29" s="168">
        <v>21.7</v>
      </c>
      <c r="H29" s="104">
        <v>29.4</v>
      </c>
      <c r="I29" s="104">
        <v>31</v>
      </c>
      <c r="J29" s="104"/>
      <c r="K29" s="179"/>
      <c r="L29" s="179"/>
      <c r="M29" s="238">
        <v>23.3</v>
      </c>
      <c r="N29" s="259" t="s">
        <v>45</v>
      </c>
      <c r="O29" s="260"/>
      <c r="P29" s="261"/>
      <c r="Q29" s="316" t="s">
        <v>45</v>
      </c>
      <c r="R29" s="140"/>
      <c r="S29" t="s">
        <v>60</v>
      </c>
    </row>
    <row r="30" spans="2:19" hidden="1">
      <c r="B30" s="159"/>
      <c r="C30" s="160" t="s">
        <v>92</v>
      </c>
      <c r="D30" s="161"/>
      <c r="E30" s="169"/>
      <c r="F30" s="165"/>
      <c r="G30" s="166"/>
      <c r="H30" s="175"/>
      <c r="I30" s="175"/>
      <c r="J30" s="175"/>
      <c r="K30" s="180"/>
      <c r="L30" s="180"/>
      <c r="M30" s="239"/>
      <c r="N30" s="259" t="s">
        <v>45</v>
      </c>
      <c r="O30" s="260"/>
      <c r="P30" s="261"/>
      <c r="Q30" s="316" t="s">
        <v>45</v>
      </c>
      <c r="R30" s="140"/>
      <c r="S30" t="s">
        <v>60</v>
      </c>
    </row>
    <row r="31" spans="2:19" hidden="1">
      <c r="B31" s="159"/>
      <c r="C31" s="160"/>
      <c r="D31" s="161" t="s">
        <v>93</v>
      </c>
      <c r="E31" s="169" t="s">
        <v>74</v>
      </c>
      <c r="F31" s="165">
        <v>52</v>
      </c>
      <c r="G31" s="166">
        <v>102</v>
      </c>
      <c r="H31" s="175">
        <v>93</v>
      </c>
      <c r="I31" s="175">
        <v>107</v>
      </c>
      <c r="J31" s="175"/>
      <c r="K31" s="180"/>
      <c r="L31" s="180"/>
      <c r="M31" s="239">
        <v>107</v>
      </c>
      <c r="N31" s="259" t="s">
        <v>45</v>
      </c>
      <c r="O31" s="260"/>
      <c r="P31" s="261"/>
      <c r="Q31" s="316" t="s">
        <v>45</v>
      </c>
      <c r="R31" s="140"/>
      <c r="S31" t="s">
        <v>60</v>
      </c>
    </row>
    <row r="32" spans="2:19" hidden="1">
      <c r="B32" s="159"/>
      <c r="C32" s="160"/>
      <c r="D32" s="161" t="s">
        <v>94</v>
      </c>
      <c r="E32" s="169" t="s">
        <v>74</v>
      </c>
      <c r="F32" s="165">
        <v>48</v>
      </c>
      <c r="G32" s="166">
        <v>106</v>
      </c>
      <c r="H32" s="175">
        <v>117</v>
      </c>
      <c r="I32" s="175">
        <v>104</v>
      </c>
      <c r="J32" s="175"/>
      <c r="K32" s="180"/>
      <c r="L32" s="180"/>
      <c r="M32" s="239">
        <v>176</v>
      </c>
      <c r="N32" s="259" t="s">
        <v>45</v>
      </c>
      <c r="O32" s="260"/>
      <c r="P32" s="261"/>
      <c r="Q32" s="316" t="s">
        <v>45</v>
      </c>
      <c r="R32" s="140"/>
      <c r="S32" t="s">
        <v>60</v>
      </c>
    </row>
    <row r="33" spans="1:19" hidden="1">
      <c r="B33" s="159"/>
      <c r="C33" s="160"/>
      <c r="D33" s="161" t="s">
        <v>95</v>
      </c>
      <c r="E33" s="169" t="s">
        <v>74</v>
      </c>
      <c r="F33" s="165">
        <v>55</v>
      </c>
      <c r="G33" s="166">
        <v>49</v>
      </c>
      <c r="H33" s="175">
        <v>35</v>
      </c>
      <c r="I33" s="175">
        <v>39</v>
      </c>
      <c r="J33" s="175"/>
      <c r="K33" s="180"/>
      <c r="L33" s="180"/>
      <c r="M33" s="239">
        <v>31</v>
      </c>
      <c r="N33" s="259" t="s">
        <v>45</v>
      </c>
      <c r="O33" s="260"/>
      <c r="P33" s="261"/>
      <c r="Q33" s="316" t="s">
        <v>45</v>
      </c>
      <c r="R33" s="140"/>
      <c r="S33" t="s">
        <v>60</v>
      </c>
    </row>
    <row r="34" spans="1:19" hidden="1">
      <c r="B34" s="159"/>
      <c r="C34" s="160" t="s">
        <v>96</v>
      </c>
      <c r="D34" s="161"/>
      <c r="E34" s="169" t="s">
        <v>74</v>
      </c>
      <c r="F34" s="170"/>
      <c r="G34" s="166">
        <v>328</v>
      </c>
      <c r="H34" s="175">
        <v>189</v>
      </c>
      <c r="I34" s="175">
        <v>185</v>
      </c>
      <c r="J34" s="175"/>
      <c r="K34" s="180"/>
      <c r="L34" s="180"/>
      <c r="M34" s="239">
        <v>287</v>
      </c>
      <c r="N34" s="259" t="s">
        <v>45</v>
      </c>
      <c r="O34" s="260"/>
      <c r="P34" s="261"/>
      <c r="Q34" s="316" t="s">
        <v>45</v>
      </c>
      <c r="R34" s="140"/>
      <c r="S34" t="s">
        <v>60</v>
      </c>
    </row>
    <row r="35" spans="1:19" hidden="1">
      <c r="B35" s="159"/>
      <c r="C35" s="160" t="s">
        <v>97</v>
      </c>
      <c r="D35" s="161"/>
      <c r="E35" s="169" t="s">
        <v>74</v>
      </c>
      <c r="F35" s="165">
        <v>1829</v>
      </c>
      <c r="G35" s="166">
        <v>1778</v>
      </c>
      <c r="H35" s="175">
        <v>1828</v>
      </c>
      <c r="I35" s="175">
        <v>1993</v>
      </c>
      <c r="J35" s="175"/>
      <c r="K35" s="180"/>
      <c r="L35" s="180"/>
      <c r="M35" s="239">
        <f>M9+M10+M11</f>
        <v>2251</v>
      </c>
      <c r="N35" s="259" t="s">
        <v>45</v>
      </c>
      <c r="O35" s="260"/>
      <c r="P35" s="261"/>
      <c r="Q35" s="316" t="s">
        <v>45</v>
      </c>
      <c r="R35" s="140"/>
      <c r="S35" t="s">
        <v>60</v>
      </c>
    </row>
    <row r="36" spans="1:19" hidden="1">
      <c r="B36" s="159"/>
      <c r="C36" s="160" t="s">
        <v>98</v>
      </c>
      <c r="D36" s="161"/>
      <c r="E36" s="169" t="s">
        <v>74</v>
      </c>
      <c r="F36" s="165">
        <v>1</v>
      </c>
      <c r="G36" s="166">
        <v>3</v>
      </c>
      <c r="H36" s="175">
        <v>3</v>
      </c>
      <c r="I36" s="175">
        <v>7</v>
      </c>
      <c r="J36" s="175"/>
      <c r="K36" s="180"/>
      <c r="L36" s="180"/>
      <c r="M36" s="239">
        <v>8</v>
      </c>
      <c r="N36" s="259"/>
      <c r="O36" s="260"/>
      <c r="P36" s="261"/>
      <c r="Q36" s="316" t="s">
        <v>45</v>
      </c>
      <c r="R36" s="140"/>
      <c r="S36" t="s">
        <v>60</v>
      </c>
    </row>
    <row r="37" spans="1:19" hidden="1">
      <c r="B37" s="159"/>
      <c r="C37" s="160" t="s">
        <v>99</v>
      </c>
      <c r="D37" s="161"/>
      <c r="E37" s="169" t="s">
        <v>75</v>
      </c>
      <c r="F37" s="165">
        <v>3258</v>
      </c>
      <c r="G37" s="166">
        <v>3957</v>
      </c>
      <c r="H37" s="175">
        <v>4333</v>
      </c>
      <c r="I37" s="175">
        <v>4555</v>
      </c>
      <c r="J37" s="175"/>
      <c r="K37" s="180"/>
      <c r="L37" s="180"/>
      <c r="M37" s="239">
        <v>4317</v>
      </c>
      <c r="N37" s="259"/>
      <c r="O37" s="260"/>
      <c r="P37" s="261"/>
      <c r="Q37" s="316" t="s">
        <v>45</v>
      </c>
      <c r="R37" s="140"/>
      <c r="S37" t="s">
        <v>60</v>
      </c>
    </row>
    <row r="38" spans="1:19" hidden="1">
      <c r="B38" s="159"/>
      <c r="C38" s="160" t="s">
        <v>100</v>
      </c>
      <c r="D38" s="161"/>
      <c r="E38" s="169" t="s">
        <v>74</v>
      </c>
      <c r="F38" s="165">
        <v>6665</v>
      </c>
      <c r="G38" s="166">
        <v>8850</v>
      </c>
      <c r="H38" s="175">
        <v>8293</v>
      </c>
      <c r="I38" s="175">
        <v>8853</v>
      </c>
      <c r="J38" s="175"/>
      <c r="K38" s="180"/>
      <c r="L38" s="180"/>
      <c r="M38" s="239">
        <v>8091</v>
      </c>
      <c r="N38" s="259"/>
      <c r="O38" s="260"/>
      <c r="P38" s="261"/>
      <c r="Q38" s="316" t="s">
        <v>45</v>
      </c>
      <c r="R38" s="140"/>
      <c r="S38" t="s">
        <v>60</v>
      </c>
    </row>
    <row r="39" spans="1:19">
      <c r="A39">
        <v>2</v>
      </c>
      <c r="B39" s="159" t="s">
        <v>174</v>
      </c>
      <c r="C39" s="160"/>
      <c r="D39" s="161"/>
      <c r="E39" s="169"/>
      <c r="F39" s="165"/>
      <c r="G39" s="166"/>
      <c r="H39" s="175"/>
      <c r="I39" s="175"/>
      <c r="J39" s="175"/>
      <c r="K39" s="180"/>
      <c r="L39" s="180"/>
      <c r="M39" s="239"/>
      <c r="N39" s="259"/>
      <c r="O39" s="260"/>
      <c r="P39" s="261"/>
      <c r="Q39" s="316" t="s">
        <v>45</v>
      </c>
      <c r="R39" s="140"/>
      <c r="S39" t="s">
        <v>61</v>
      </c>
    </row>
    <row r="40" spans="1:19" hidden="1">
      <c r="B40" s="334" t="s">
        <v>219</v>
      </c>
      <c r="C40" s="335"/>
      <c r="D40" s="336"/>
      <c r="E40" s="169"/>
      <c r="F40" s="72"/>
      <c r="G40" s="78"/>
      <c r="H40" s="175"/>
      <c r="I40" s="340"/>
      <c r="J40" s="340"/>
      <c r="K40" s="208"/>
      <c r="L40" s="208"/>
      <c r="M40" s="236"/>
      <c r="N40" s="259"/>
      <c r="O40" s="260"/>
      <c r="P40" s="261"/>
      <c r="Q40" s="316" t="s">
        <v>45</v>
      </c>
      <c r="R40" s="141"/>
      <c r="S40" t="s">
        <v>61</v>
      </c>
    </row>
    <row r="41" spans="1:19">
      <c r="B41" s="337"/>
      <c r="C41" s="342" t="s">
        <v>5</v>
      </c>
      <c r="D41" s="336"/>
      <c r="E41" s="169" t="s">
        <v>74</v>
      </c>
      <c r="F41" s="72">
        <v>337</v>
      </c>
      <c r="G41" s="78">
        <v>337</v>
      </c>
      <c r="H41" s="175">
        <v>332</v>
      </c>
      <c r="I41" s="340">
        <v>321</v>
      </c>
      <c r="J41" s="340">
        <v>320</v>
      </c>
      <c r="K41" s="208">
        <v>255</v>
      </c>
      <c r="L41" s="208">
        <v>320</v>
      </c>
      <c r="M41" s="236">
        <v>282</v>
      </c>
      <c r="N41" s="259">
        <f t="shared" ref="N41:N46" si="3">M41/J41</f>
        <v>0.88124999999999998</v>
      </c>
      <c r="O41" s="301" t="s">
        <v>274</v>
      </c>
      <c r="P41" s="300"/>
      <c r="Q41" s="316">
        <f t="shared" ref="Q41:Q46" si="4">M41-J41</f>
        <v>-38</v>
      </c>
      <c r="R41" s="141">
        <v>380</v>
      </c>
      <c r="S41" t="s">
        <v>61</v>
      </c>
    </row>
    <row r="42" spans="1:19">
      <c r="B42" s="337"/>
      <c r="C42" s="342" t="s">
        <v>6</v>
      </c>
      <c r="D42" s="336"/>
      <c r="E42" s="169" t="s">
        <v>74</v>
      </c>
      <c r="F42" s="72">
        <v>130</v>
      </c>
      <c r="G42" s="78">
        <v>145</v>
      </c>
      <c r="H42" s="175">
        <v>160</v>
      </c>
      <c r="I42" s="340">
        <v>131</v>
      </c>
      <c r="J42" s="340">
        <v>130</v>
      </c>
      <c r="K42" s="208">
        <v>105</v>
      </c>
      <c r="L42" s="208">
        <v>130</v>
      </c>
      <c r="M42" s="236">
        <v>105</v>
      </c>
      <c r="N42" s="259">
        <f t="shared" si="3"/>
        <v>0.80769230769230771</v>
      </c>
      <c r="O42" s="301" t="s">
        <v>274</v>
      </c>
      <c r="P42" s="300"/>
      <c r="Q42" s="316">
        <f t="shared" si="4"/>
        <v>-25</v>
      </c>
      <c r="R42" s="141"/>
      <c r="S42" t="s">
        <v>61</v>
      </c>
    </row>
    <row r="43" spans="1:19">
      <c r="B43" s="337"/>
      <c r="C43" s="342" t="s">
        <v>7</v>
      </c>
      <c r="D43" s="336"/>
      <c r="E43" s="169" t="s">
        <v>74</v>
      </c>
      <c r="F43" s="72">
        <v>3821</v>
      </c>
      <c r="G43" s="78">
        <v>3841</v>
      </c>
      <c r="H43" s="175">
        <v>4254</v>
      </c>
      <c r="I43" s="340">
        <v>4042</v>
      </c>
      <c r="J43" s="340">
        <v>4000</v>
      </c>
      <c r="K43" s="208">
        <v>3825</v>
      </c>
      <c r="L43" s="208">
        <v>4000</v>
      </c>
      <c r="M43" s="236">
        <v>3120</v>
      </c>
      <c r="N43" s="259">
        <f t="shared" si="3"/>
        <v>0.78</v>
      </c>
      <c r="O43" s="301" t="s">
        <v>274</v>
      </c>
      <c r="P43" s="317"/>
      <c r="Q43" s="316">
        <f t="shared" si="4"/>
        <v>-880</v>
      </c>
      <c r="R43" s="141">
        <v>4000</v>
      </c>
      <c r="S43" t="s">
        <v>61</v>
      </c>
    </row>
    <row r="44" spans="1:19">
      <c r="B44" s="337"/>
      <c r="C44" s="342" t="s">
        <v>8</v>
      </c>
      <c r="D44" s="336"/>
      <c r="E44" s="169" t="s">
        <v>75</v>
      </c>
      <c r="F44" s="77">
        <v>453</v>
      </c>
      <c r="G44" s="80">
        <v>1015</v>
      </c>
      <c r="H44" s="175">
        <v>1049</v>
      </c>
      <c r="I44" s="133">
        <v>1372</v>
      </c>
      <c r="J44" s="133">
        <v>1300</v>
      </c>
      <c r="K44" s="209">
        <v>1385</v>
      </c>
      <c r="L44" s="209">
        <v>1400</v>
      </c>
      <c r="M44" s="241">
        <v>1310</v>
      </c>
      <c r="N44" s="259">
        <f t="shared" si="3"/>
        <v>1.0076923076923077</v>
      </c>
      <c r="O44" s="260" t="s">
        <v>275</v>
      </c>
      <c r="P44" s="261"/>
      <c r="Q44" s="316">
        <f t="shared" si="4"/>
        <v>10</v>
      </c>
      <c r="R44" s="207"/>
      <c r="S44" t="s">
        <v>61</v>
      </c>
    </row>
    <row r="45" spans="1:19">
      <c r="B45" s="337"/>
      <c r="C45" s="342" t="s">
        <v>9</v>
      </c>
      <c r="D45" s="336"/>
      <c r="E45" s="169" t="s">
        <v>74</v>
      </c>
      <c r="F45" s="77">
        <v>1082</v>
      </c>
      <c r="G45" s="80">
        <v>1156</v>
      </c>
      <c r="H45" s="175">
        <v>1131</v>
      </c>
      <c r="I45" s="133">
        <v>1341</v>
      </c>
      <c r="J45" s="133">
        <v>1400</v>
      </c>
      <c r="K45" s="209">
        <v>1450</v>
      </c>
      <c r="L45" s="209">
        <v>1400</v>
      </c>
      <c r="M45" s="241">
        <v>1273</v>
      </c>
      <c r="N45" s="259">
        <f t="shared" si="3"/>
        <v>0.90928571428571425</v>
      </c>
      <c r="O45" s="260" t="s">
        <v>275</v>
      </c>
      <c r="P45" s="261"/>
      <c r="Q45" s="316">
        <f t="shared" si="4"/>
        <v>-127</v>
      </c>
      <c r="R45" s="207"/>
      <c r="S45" t="s">
        <v>61</v>
      </c>
    </row>
    <row r="46" spans="1:19">
      <c r="B46" s="337"/>
      <c r="C46" s="342" t="s">
        <v>4</v>
      </c>
      <c r="D46" s="336"/>
      <c r="E46" s="169" t="s">
        <v>75</v>
      </c>
      <c r="F46" s="77">
        <v>122</v>
      </c>
      <c r="G46" s="80">
        <v>145</v>
      </c>
      <c r="H46" s="175">
        <v>140</v>
      </c>
      <c r="I46" s="133">
        <v>167</v>
      </c>
      <c r="J46" s="133">
        <v>140</v>
      </c>
      <c r="K46" s="209">
        <v>150</v>
      </c>
      <c r="L46" s="209">
        <v>145</v>
      </c>
      <c r="M46" s="241">
        <v>166</v>
      </c>
      <c r="N46" s="259">
        <f t="shared" si="3"/>
        <v>1.1857142857142857</v>
      </c>
      <c r="O46" s="260" t="s">
        <v>275</v>
      </c>
      <c r="P46" s="261" t="s">
        <v>275</v>
      </c>
      <c r="Q46" s="316">
        <f t="shared" si="4"/>
        <v>26</v>
      </c>
      <c r="R46" s="207">
        <v>200</v>
      </c>
      <c r="S46" t="s">
        <v>61</v>
      </c>
    </row>
    <row r="47" spans="1:19" hidden="1">
      <c r="B47" s="345" t="s">
        <v>220</v>
      </c>
      <c r="C47" s="346"/>
      <c r="D47" s="161"/>
      <c r="E47" s="347"/>
      <c r="F47" s="76"/>
      <c r="G47" s="79"/>
      <c r="H47" s="104"/>
      <c r="I47" s="175"/>
      <c r="J47" s="175"/>
      <c r="K47" s="180"/>
      <c r="L47" s="180"/>
      <c r="M47" s="239"/>
      <c r="N47" s="259" t="s">
        <v>45</v>
      </c>
      <c r="O47" s="260"/>
      <c r="P47" s="261"/>
      <c r="Q47" s="316" t="s">
        <v>45</v>
      </c>
      <c r="R47" s="140"/>
      <c r="S47" t="s">
        <v>61</v>
      </c>
    </row>
    <row r="48" spans="1:19" hidden="1">
      <c r="B48" s="159"/>
      <c r="C48" s="160" t="s">
        <v>101</v>
      </c>
      <c r="D48" s="161"/>
      <c r="E48" s="347" t="s">
        <v>74</v>
      </c>
      <c r="F48" s="76">
        <v>85</v>
      </c>
      <c r="G48" s="79">
        <v>77</v>
      </c>
      <c r="H48" s="175">
        <v>47</v>
      </c>
      <c r="I48" s="175">
        <v>76</v>
      </c>
      <c r="J48" s="175"/>
      <c r="K48" s="180"/>
      <c r="L48" s="180"/>
      <c r="M48" s="239">
        <v>65</v>
      </c>
      <c r="N48" s="259" t="s">
        <v>45</v>
      </c>
      <c r="O48" s="260"/>
      <c r="P48" s="261"/>
      <c r="Q48" s="316" t="s">
        <v>45</v>
      </c>
      <c r="R48" s="140"/>
      <c r="S48" t="s">
        <v>61</v>
      </c>
    </row>
    <row r="49" spans="2:19" ht="12.75" hidden="1" customHeight="1">
      <c r="B49" s="159"/>
      <c r="C49" s="160" t="s">
        <v>102</v>
      </c>
      <c r="D49" s="161"/>
      <c r="E49" s="347" t="s">
        <v>75</v>
      </c>
      <c r="F49" s="76">
        <v>641</v>
      </c>
      <c r="G49" s="79">
        <v>670</v>
      </c>
      <c r="H49" s="175">
        <v>638</v>
      </c>
      <c r="I49" s="175">
        <v>1186</v>
      </c>
      <c r="J49" s="175"/>
      <c r="K49" s="180"/>
      <c r="L49" s="180"/>
      <c r="M49" s="239">
        <v>1415</v>
      </c>
      <c r="N49" s="259" t="s">
        <v>45</v>
      </c>
      <c r="O49" s="260"/>
      <c r="P49" s="261"/>
      <c r="Q49" s="316" t="s">
        <v>45</v>
      </c>
      <c r="R49" s="140"/>
      <c r="S49" t="s">
        <v>61</v>
      </c>
    </row>
    <row r="50" spans="2:19" hidden="1">
      <c r="B50" s="159"/>
      <c r="C50" s="160" t="s">
        <v>228</v>
      </c>
      <c r="D50" s="161"/>
      <c r="E50" s="347" t="s">
        <v>74</v>
      </c>
      <c r="F50" s="76">
        <v>46</v>
      </c>
      <c r="G50" s="79">
        <v>42</v>
      </c>
      <c r="H50" s="175">
        <v>48</v>
      </c>
      <c r="I50" s="175">
        <v>43</v>
      </c>
      <c r="J50" s="175"/>
      <c r="K50" s="180"/>
      <c r="L50" s="180"/>
      <c r="M50" s="239">
        <v>48</v>
      </c>
      <c r="N50" s="259" t="s">
        <v>45</v>
      </c>
      <c r="O50" s="260"/>
      <c r="P50" s="261"/>
      <c r="Q50" s="316" t="s">
        <v>45</v>
      </c>
      <c r="R50" s="140"/>
      <c r="S50" t="s">
        <v>61</v>
      </c>
    </row>
    <row r="51" spans="2:19" hidden="1">
      <c r="B51" s="159"/>
      <c r="C51" s="160" t="s">
        <v>103</v>
      </c>
      <c r="D51" s="161"/>
      <c r="E51" s="347" t="s">
        <v>74</v>
      </c>
      <c r="F51" s="76">
        <v>1212</v>
      </c>
      <c r="G51" s="79">
        <v>1380</v>
      </c>
      <c r="H51" s="175">
        <v>1323</v>
      </c>
      <c r="I51" s="175">
        <v>1380</v>
      </c>
      <c r="J51" s="175"/>
      <c r="K51" s="180"/>
      <c r="L51" s="180"/>
      <c r="M51" s="239">
        <v>1341</v>
      </c>
      <c r="N51" s="259" t="s">
        <v>45</v>
      </c>
      <c r="O51" s="260"/>
      <c r="P51" s="261"/>
      <c r="Q51" s="316" t="s">
        <v>45</v>
      </c>
      <c r="R51" s="140"/>
      <c r="S51" t="s">
        <v>61</v>
      </c>
    </row>
    <row r="52" spans="2:19" hidden="1">
      <c r="B52" s="159"/>
      <c r="C52" s="342" t="s">
        <v>104</v>
      </c>
      <c r="D52" s="161"/>
      <c r="E52" s="347"/>
      <c r="F52" s="76"/>
      <c r="G52" s="79"/>
      <c r="H52" s="175"/>
      <c r="I52" s="175"/>
      <c r="J52" s="175"/>
      <c r="K52" s="180"/>
      <c r="L52" s="180"/>
      <c r="M52" s="239"/>
      <c r="N52" s="259" t="s">
        <v>45</v>
      </c>
      <c r="O52" s="260"/>
      <c r="P52" s="261"/>
      <c r="Q52" s="316" t="s">
        <v>45</v>
      </c>
      <c r="R52" s="140"/>
      <c r="S52" t="s">
        <v>61</v>
      </c>
    </row>
    <row r="53" spans="2:19" hidden="1">
      <c r="B53" s="159"/>
      <c r="C53" s="160"/>
      <c r="D53" s="161" t="s">
        <v>105</v>
      </c>
      <c r="E53" s="347" t="s">
        <v>75</v>
      </c>
      <c r="F53" s="76">
        <v>476</v>
      </c>
      <c r="G53" s="79">
        <v>592</v>
      </c>
      <c r="H53" s="175">
        <v>572</v>
      </c>
      <c r="I53" s="175">
        <v>593</v>
      </c>
      <c r="J53" s="175"/>
      <c r="K53" s="180"/>
      <c r="L53" s="180"/>
      <c r="M53" s="239">
        <v>578</v>
      </c>
      <c r="N53" s="259" t="s">
        <v>45</v>
      </c>
      <c r="O53" s="260"/>
      <c r="P53" s="261"/>
      <c r="Q53" s="316" t="s">
        <v>45</v>
      </c>
      <c r="R53" s="140"/>
      <c r="S53" t="s">
        <v>61</v>
      </c>
    </row>
    <row r="54" spans="2:19" hidden="1">
      <c r="B54" s="159"/>
      <c r="C54" s="160"/>
      <c r="D54" s="161" t="s">
        <v>106</v>
      </c>
      <c r="E54" s="347" t="s">
        <v>75</v>
      </c>
      <c r="F54" s="76">
        <v>149</v>
      </c>
      <c r="G54" s="79">
        <v>79</v>
      </c>
      <c r="H54" s="175">
        <v>279</v>
      </c>
      <c r="I54" s="175">
        <v>241</v>
      </c>
      <c r="J54" s="175"/>
      <c r="K54" s="180"/>
      <c r="L54" s="180"/>
      <c r="M54" s="239">
        <v>319</v>
      </c>
      <c r="N54" s="259" t="s">
        <v>45</v>
      </c>
      <c r="O54" s="260"/>
      <c r="P54" s="261"/>
      <c r="Q54" s="316" t="s">
        <v>45</v>
      </c>
      <c r="R54" s="140"/>
      <c r="S54" t="s">
        <v>61</v>
      </c>
    </row>
    <row r="55" spans="2:19" hidden="1">
      <c r="B55" s="159"/>
      <c r="C55" s="160" t="s">
        <v>107</v>
      </c>
      <c r="D55" s="161"/>
      <c r="E55" s="347" t="s">
        <v>74</v>
      </c>
      <c r="F55" s="76">
        <v>364</v>
      </c>
      <c r="G55" s="79">
        <v>379</v>
      </c>
      <c r="H55" s="175">
        <v>310</v>
      </c>
      <c r="I55" s="175">
        <v>285</v>
      </c>
      <c r="J55" s="175"/>
      <c r="K55" s="180"/>
      <c r="L55" s="180"/>
      <c r="M55" s="239">
        <v>247</v>
      </c>
      <c r="N55" s="259" t="s">
        <v>45</v>
      </c>
      <c r="O55" s="260"/>
      <c r="P55" s="261"/>
      <c r="Q55" s="316" t="s">
        <v>45</v>
      </c>
      <c r="R55" s="140"/>
      <c r="S55" t="s">
        <v>61</v>
      </c>
    </row>
    <row r="56" spans="2:19" hidden="1">
      <c r="B56" s="159"/>
      <c r="C56" s="160" t="s">
        <v>108</v>
      </c>
      <c r="D56" s="161"/>
      <c r="E56" s="347" t="s">
        <v>74</v>
      </c>
      <c r="F56" s="76">
        <v>7</v>
      </c>
      <c r="G56" s="79">
        <v>10</v>
      </c>
      <c r="H56" s="175">
        <v>7</v>
      </c>
      <c r="I56" s="175">
        <v>9</v>
      </c>
      <c r="J56" s="175"/>
      <c r="K56" s="180"/>
      <c r="L56" s="180"/>
      <c r="M56" s="239">
        <v>5</v>
      </c>
      <c r="N56" s="259" t="s">
        <v>45</v>
      </c>
      <c r="O56" s="260"/>
      <c r="P56" s="261"/>
      <c r="Q56" s="316" t="s">
        <v>45</v>
      </c>
      <c r="R56" s="140"/>
      <c r="S56" t="s">
        <v>61</v>
      </c>
    </row>
    <row r="57" spans="2:19" hidden="1">
      <c r="B57" s="159"/>
      <c r="C57" s="160" t="s">
        <v>109</v>
      </c>
      <c r="D57" s="161"/>
      <c r="E57" s="347" t="s">
        <v>74</v>
      </c>
      <c r="F57" s="76">
        <v>7</v>
      </c>
      <c r="G57" s="79">
        <v>10</v>
      </c>
      <c r="H57" s="175">
        <v>7</v>
      </c>
      <c r="I57" s="175">
        <v>9</v>
      </c>
      <c r="J57" s="175"/>
      <c r="K57" s="180"/>
      <c r="L57" s="180"/>
      <c r="M57" s="239">
        <v>5</v>
      </c>
      <c r="N57" s="259" t="s">
        <v>45</v>
      </c>
      <c r="O57" s="260"/>
      <c r="P57" s="261"/>
      <c r="Q57" s="316" t="s">
        <v>45</v>
      </c>
      <c r="R57" s="140"/>
      <c r="S57" t="s">
        <v>61</v>
      </c>
    </row>
    <row r="58" spans="2:19" hidden="1">
      <c r="B58" s="159"/>
      <c r="C58" s="160" t="s">
        <v>110</v>
      </c>
      <c r="D58" s="161"/>
      <c r="E58" s="347" t="s">
        <v>74</v>
      </c>
      <c r="F58" s="76">
        <v>604</v>
      </c>
      <c r="G58" s="79">
        <v>920</v>
      </c>
      <c r="H58" s="175">
        <v>850</v>
      </c>
      <c r="I58" s="175">
        <v>782</v>
      </c>
      <c r="J58" s="175"/>
      <c r="K58" s="180"/>
      <c r="L58" s="180"/>
      <c r="M58" s="239">
        <v>763</v>
      </c>
      <c r="N58" s="259" t="s">
        <v>45</v>
      </c>
      <c r="O58" s="260"/>
      <c r="P58" s="261"/>
      <c r="Q58" s="316" t="s">
        <v>45</v>
      </c>
      <c r="R58" s="140"/>
      <c r="S58" t="s">
        <v>61</v>
      </c>
    </row>
    <row r="59" spans="2:19" hidden="1">
      <c r="B59" s="159"/>
      <c r="C59" s="160" t="s">
        <v>111</v>
      </c>
      <c r="D59" s="161"/>
      <c r="E59" s="347" t="s">
        <v>74</v>
      </c>
      <c r="F59" s="76">
        <v>1050</v>
      </c>
      <c r="G59" s="79">
        <v>1914</v>
      </c>
      <c r="H59" s="175">
        <v>2272</v>
      </c>
      <c r="I59" s="175">
        <v>1750</v>
      </c>
      <c r="J59" s="175"/>
      <c r="K59" s="180"/>
      <c r="L59" s="180"/>
      <c r="M59" s="239">
        <v>1476</v>
      </c>
      <c r="N59" s="259" t="s">
        <v>45</v>
      </c>
      <c r="O59" s="260"/>
      <c r="P59" s="261"/>
      <c r="Q59" s="316" t="s">
        <v>45</v>
      </c>
      <c r="R59" s="140"/>
      <c r="S59" t="s">
        <v>61</v>
      </c>
    </row>
    <row r="60" spans="2:19" hidden="1">
      <c r="B60" s="159"/>
      <c r="C60" s="160" t="s">
        <v>112</v>
      </c>
      <c r="D60" s="161"/>
      <c r="E60" s="347" t="s">
        <v>45</v>
      </c>
      <c r="F60" s="76"/>
      <c r="G60" s="79"/>
      <c r="H60" s="175"/>
      <c r="I60" s="175"/>
      <c r="J60" s="175"/>
      <c r="K60" s="180"/>
      <c r="L60" s="180"/>
      <c r="M60" s="239"/>
      <c r="N60" s="259" t="s">
        <v>45</v>
      </c>
      <c r="O60" s="260"/>
      <c r="P60" s="261"/>
      <c r="Q60" s="316" t="s">
        <v>45</v>
      </c>
      <c r="R60" s="140"/>
      <c r="S60" t="s">
        <v>61</v>
      </c>
    </row>
    <row r="61" spans="2:19" hidden="1">
      <c r="B61" s="159"/>
      <c r="C61" s="160"/>
      <c r="D61" s="161" t="s">
        <v>113</v>
      </c>
      <c r="E61" s="347" t="s">
        <v>74</v>
      </c>
      <c r="F61" s="76">
        <v>85</v>
      </c>
      <c r="G61" s="79">
        <v>337</v>
      </c>
      <c r="H61" s="175">
        <v>239</v>
      </c>
      <c r="I61" s="175">
        <v>299</v>
      </c>
      <c r="J61" s="175"/>
      <c r="K61" s="180"/>
      <c r="L61" s="180"/>
      <c r="M61" s="239">
        <v>250</v>
      </c>
      <c r="N61" s="259" t="s">
        <v>45</v>
      </c>
      <c r="O61" s="260"/>
      <c r="P61" s="261"/>
      <c r="Q61" s="316" t="s">
        <v>45</v>
      </c>
      <c r="R61" s="140"/>
      <c r="S61" t="s">
        <v>61</v>
      </c>
    </row>
    <row r="62" spans="2:19" hidden="1">
      <c r="B62" s="159"/>
      <c r="C62" s="160"/>
      <c r="D62" s="161" t="s">
        <v>114</v>
      </c>
      <c r="E62" s="347" t="s">
        <v>74</v>
      </c>
      <c r="F62" s="76">
        <v>65</v>
      </c>
      <c r="G62" s="79">
        <v>232</v>
      </c>
      <c r="H62" s="175">
        <v>194</v>
      </c>
      <c r="I62" s="175">
        <v>156</v>
      </c>
      <c r="J62" s="175"/>
      <c r="K62" s="180"/>
      <c r="L62" s="180"/>
      <c r="M62" s="239">
        <v>105</v>
      </c>
      <c r="N62" s="259" t="s">
        <v>45</v>
      </c>
      <c r="O62" s="260"/>
      <c r="P62" s="261"/>
      <c r="Q62" s="316" t="s">
        <v>45</v>
      </c>
      <c r="R62" s="140"/>
      <c r="S62" t="s">
        <v>61</v>
      </c>
    </row>
    <row r="63" spans="2:19" hidden="1">
      <c r="B63" s="159"/>
      <c r="C63" s="160" t="s">
        <v>98</v>
      </c>
      <c r="D63" s="161"/>
      <c r="E63" s="347" t="s">
        <v>74</v>
      </c>
      <c r="F63" s="76">
        <v>7</v>
      </c>
      <c r="G63" s="79">
        <v>5</v>
      </c>
      <c r="H63" s="175">
        <v>6</v>
      </c>
      <c r="I63" s="175">
        <v>2</v>
      </c>
      <c r="J63" s="175"/>
      <c r="K63" s="180"/>
      <c r="L63" s="180"/>
      <c r="M63" s="239">
        <v>3</v>
      </c>
      <c r="N63" s="259" t="s">
        <v>45</v>
      </c>
      <c r="O63" s="260"/>
      <c r="P63" s="261"/>
      <c r="Q63" s="316" t="s">
        <v>45</v>
      </c>
      <c r="R63" s="140"/>
      <c r="S63" t="s">
        <v>61</v>
      </c>
    </row>
    <row r="64" spans="2:19" hidden="1">
      <c r="B64" s="159"/>
      <c r="C64" s="160" t="s">
        <v>115</v>
      </c>
      <c r="D64" s="161"/>
      <c r="E64" s="347" t="s">
        <v>45</v>
      </c>
      <c r="F64" s="76"/>
      <c r="G64" s="79"/>
      <c r="H64" s="175"/>
      <c r="I64" s="175"/>
      <c r="J64" s="175"/>
      <c r="K64" s="180"/>
      <c r="L64" s="180"/>
      <c r="M64" s="239"/>
      <c r="N64" s="259"/>
      <c r="O64" s="260"/>
      <c r="P64" s="261"/>
      <c r="Q64" s="316" t="s">
        <v>45</v>
      </c>
      <c r="R64" s="140"/>
      <c r="S64" t="s">
        <v>61</v>
      </c>
    </row>
    <row r="65" spans="1:19" hidden="1">
      <c r="B65" s="159"/>
      <c r="C65" s="160" t="s">
        <v>45</v>
      </c>
      <c r="D65" s="161" t="s">
        <v>116</v>
      </c>
      <c r="E65" s="347" t="s">
        <v>74</v>
      </c>
      <c r="F65" s="76">
        <v>12</v>
      </c>
      <c r="G65" s="79">
        <v>12</v>
      </c>
      <c r="H65" s="105">
        <v>10</v>
      </c>
      <c r="I65" s="175">
        <v>7</v>
      </c>
      <c r="J65" s="175"/>
      <c r="K65" s="180"/>
      <c r="L65" s="180"/>
      <c r="M65" s="239">
        <v>3</v>
      </c>
      <c r="N65" s="259"/>
      <c r="O65" s="260"/>
      <c r="P65" s="261"/>
      <c r="Q65" s="316" t="s">
        <v>45</v>
      </c>
      <c r="R65" s="140"/>
      <c r="S65" t="s">
        <v>61</v>
      </c>
    </row>
    <row r="66" spans="1:19" hidden="1">
      <c r="B66" s="159"/>
      <c r="C66" s="160" t="s">
        <v>45</v>
      </c>
      <c r="D66" s="161" t="s">
        <v>117</v>
      </c>
      <c r="E66" s="347" t="s">
        <v>75</v>
      </c>
      <c r="F66" s="76">
        <v>232</v>
      </c>
      <c r="G66" s="79">
        <v>247</v>
      </c>
      <c r="H66" s="175">
        <v>308</v>
      </c>
      <c r="I66" s="175">
        <v>166</v>
      </c>
      <c r="J66" s="175"/>
      <c r="K66" s="180"/>
      <c r="L66" s="180"/>
      <c r="M66" s="239">
        <v>255</v>
      </c>
      <c r="N66" s="259"/>
      <c r="O66" s="260"/>
      <c r="P66" s="261"/>
      <c r="Q66" s="316" t="s">
        <v>45</v>
      </c>
      <c r="R66" s="140"/>
      <c r="S66" t="s">
        <v>61</v>
      </c>
    </row>
    <row r="67" spans="1:19">
      <c r="A67">
        <v>3</v>
      </c>
      <c r="B67" s="159" t="s">
        <v>169</v>
      </c>
      <c r="C67" s="160"/>
      <c r="D67" s="161"/>
      <c r="E67" s="347"/>
      <c r="F67" s="76"/>
      <c r="G67" s="79"/>
      <c r="H67" s="175"/>
      <c r="I67" s="175"/>
      <c r="J67" s="175"/>
      <c r="K67" s="180"/>
      <c r="L67" s="180"/>
      <c r="M67" s="239"/>
      <c r="N67" s="259"/>
      <c r="O67" s="260"/>
      <c r="P67" s="261"/>
      <c r="Q67" s="316" t="s">
        <v>45</v>
      </c>
      <c r="R67" s="140"/>
      <c r="S67" t="s">
        <v>62</v>
      </c>
    </row>
    <row r="68" spans="1:19" hidden="1">
      <c r="B68" s="334" t="s">
        <v>217</v>
      </c>
      <c r="C68" s="335"/>
      <c r="D68" s="336"/>
      <c r="E68" s="169"/>
      <c r="F68" s="77"/>
      <c r="G68" s="80"/>
      <c r="H68" s="175"/>
      <c r="I68" s="133"/>
      <c r="J68" s="133"/>
      <c r="K68" s="209"/>
      <c r="L68" s="209"/>
      <c r="M68" s="241"/>
      <c r="N68" s="259"/>
      <c r="O68" s="260"/>
      <c r="P68" s="261"/>
      <c r="Q68" s="316" t="s">
        <v>45</v>
      </c>
      <c r="R68" s="207"/>
      <c r="S68" t="s">
        <v>62</v>
      </c>
    </row>
    <row r="69" spans="1:19">
      <c r="B69" s="337"/>
      <c r="C69" s="342" t="s">
        <v>10</v>
      </c>
      <c r="D69" s="336"/>
      <c r="E69" s="169" t="s">
        <v>75</v>
      </c>
      <c r="F69" s="77">
        <v>4651</v>
      </c>
      <c r="G69" s="80">
        <v>4640</v>
      </c>
      <c r="H69" s="175">
        <v>4977</v>
      </c>
      <c r="I69" s="133">
        <v>4959</v>
      </c>
      <c r="J69" s="133">
        <v>5000</v>
      </c>
      <c r="K69" s="209">
        <v>4326</v>
      </c>
      <c r="L69" s="209">
        <v>5000</v>
      </c>
      <c r="M69" s="241">
        <v>4765</v>
      </c>
      <c r="N69" s="259">
        <f t="shared" ref="N69:N73" si="5">M69/J69</f>
        <v>0.95299999999999996</v>
      </c>
      <c r="O69" s="265" t="s">
        <v>275</v>
      </c>
      <c r="P69" s="266"/>
      <c r="Q69" s="316">
        <f>M69-J69</f>
        <v>-235</v>
      </c>
      <c r="R69" s="207">
        <v>5000</v>
      </c>
      <c r="S69" t="s">
        <v>62</v>
      </c>
    </row>
    <row r="70" spans="1:19">
      <c r="B70" s="337"/>
      <c r="C70" s="342" t="s">
        <v>231</v>
      </c>
      <c r="D70" s="336"/>
      <c r="E70" s="169" t="s">
        <v>75</v>
      </c>
      <c r="F70" s="77">
        <v>373</v>
      </c>
      <c r="G70" s="80">
        <v>323</v>
      </c>
      <c r="H70" s="175">
        <v>345</v>
      </c>
      <c r="I70" s="133">
        <v>284</v>
      </c>
      <c r="J70" s="133">
        <v>350</v>
      </c>
      <c r="K70" s="209">
        <v>216</v>
      </c>
      <c r="L70" s="209">
        <v>350</v>
      </c>
      <c r="M70" s="241">
        <v>242</v>
      </c>
      <c r="N70" s="259">
        <f t="shared" si="5"/>
        <v>0.69142857142857139</v>
      </c>
      <c r="O70" s="303" t="s">
        <v>274</v>
      </c>
      <c r="P70" s="304"/>
      <c r="Q70" s="316">
        <f>M70-J70</f>
        <v>-108</v>
      </c>
      <c r="R70" s="207"/>
      <c r="S70" t="s">
        <v>62</v>
      </c>
    </row>
    <row r="71" spans="1:19">
      <c r="B71" s="337"/>
      <c r="C71" s="342" t="s">
        <v>232</v>
      </c>
      <c r="D71" s="336"/>
      <c r="E71" s="169" t="s">
        <v>74</v>
      </c>
      <c r="F71" s="77">
        <v>353</v>
      </c>
      <c r="G71" s="80">
        <v>134</v>
      </c>
      <c r="H71" s="105">
        <v>132</v>
      </c>
      <c r="I71" s="133">
        <v>148</v>
      </c>
      <c r="J71" s="133">
        <v>130</v>
      </c>
      <c r="K71" s="209">
        <v>136</v>
      </c>
      <c r="L71" s="209">
        <v>130</v>
      </c>
      <c r="M71" s="241">
        <v>127</v>
      </c>
      <c r="N71" s="259">
        <f t="shared" si="5"/>
        <v>0.97692307692307689</v>
      </c>
      <c r="O71" s="265" t="s">
        <v>275</v>
      </c>
      <c r="P71" s="319"/>
      <c r="Q71" s="316">
        <f>M71-J71</f>
        <v>-3</v>
      </c>
      <c r="R71" s="207">
        <v>0</v>
      </c>
      <c r="S71" t="s">
        <v>62</v>
      </c>
    </row>
    <row r="72" spans="1:19" ht="15.75" customHeight="1">
      <c r="B72" s="337"/>
      <c r="C72" s="342" t="s">
        <v>251</v>
      </c>
      <c r="D72" s="336"/>
      <c r="E72" s="169" t="s">
        <v>75</v>
      </c>
      <c r="F72" s="77">
        <v>88</v>
      </c>
      <c r="G72" s="80">
        <v>12926</v>
      </c>
      <c r="H72" s="175">
        <v>12622</v>
      </c>
      <c r="I72" s="133">
        <v>12151</v>
      </c>
      <c r="J72" s="133">
        <v>12300</v>
      </c>
      <c r="K72" s="209">
        <v>10482</v>
      </c>
      <c r="L72" s="209">
        <v>12300</v>
      </c>
      <c r="M72" s="241">
        <v>11537</v>
      </c>
      <c r="N72" s="259">
        <f t="shared" si="5"/>
        <v>0.93796747967479677</v>
      </c>
      <c r="O72" s="265" t="s">
        <v>275</v>
      </c>
      <c r="P72" s="266"/>
      <c r="Q72" s="316">
        <f>M72-J72</f>
        <v>-763</v>
      </c>
      <c r="R72" s="207"/>
      <c r="S72" t="s">
        <v>62</v>
      </c>
    </row>
    <row r="73" spans="1:19">
      <c r="B73" s="337"/>
      <c r="C73" s="342" t="s">
        <v>252</v>
      </c>
      <c r="D73" s="336"/>
      <c r="E73" s="169" t="s">
        <v>243</v>
      </c>
      <c r="F73" s="77">
        <v>81</v>
      </c>
      <c r="G73" s="80">
        <v>81</v>
      </c>
      <c r="H73" s="175">
        <v>82</v>
      </c>
      <c r="I73" s="133">
        <v>72</v>
      </c>
      <c r="J73" s="133">
        <v>130</v>
      </c>
      <c r="K73" s="209"/>
      <c r="L73" s="209">
        <v>130</v>
      </c>
      <c r="M73" s="241">
        <v>97</v>
      </c>
      <c r="N73" s="259">
        <f t="shared" si="5"/>
        <v>0.74615384615384617</v>
      </c>
      <c r="O73" s="303" t="s">
        <v>274</v>
      </c>
      <c r="P73" s="304" t="s">
        <v>275</v>
      </c>
      <c r="Q73" s="316">
        <f>M73-J73</f>
        <v>-33</v>
      </c>
      <c r="R73" s="207"/>
      <c r="S73" t="s">
        <v>62</v>
      </c>
    </row>
    <row r="74" spans="1:19" ht="16.5" hidden="1" customHeight="1">
      <c r="B74" s="345" t="s">
        <v>218</v>
      </c>
      <c r="C74" s="346"/>
      <c r="D74" s="161"/>
      <c r="E74" s="347"/>
      <c r="F74" s="76"/>
      <c r="G74" s="79"/>
      <c r="H74" s="175"/>
      <c r="I74" s="175"/>
      <c r="J74" s="175"/>
      <c r="K74" s="180"/>
      <c r="L74" s="180"/>
      <c r="M74" s="239"/>
      <c r="N74" s="259"/>
      <c r="O74" s="265"/>
      <c r="P74" s="261"/>
      <c r="Q74" s="316" t="s">
        <v>45</v>
      </c>
      <c r="R74" s="140"/>
      <c r="S74" t="s">
        <v>62</v>
      </c>
    </row>
    <row r="75" spans="1:19" hidden="1">
      <c r="B75" s="159"/>
      <c r="C75" s="160" t="s">
        <v>118</v>
      </c>
      <c r="D75" s="161"/>
      <c r="E75" s="347" t="s">
        <v>45</v>
      </c>
      <c r="F75" s="76"/>
      <c r="G75" s="79"/>
      <c r="H75" s="175"/>
      <c r="I75" s="175"/>
      <c r="J75" s="175"/>
      <c r="K75" s="180"/>
      <c r="L75" s="180"/>
      <c r="M75" s="239"/>
      <c r="N75" s="259"/>
      <c r="O75" s="260"/>
      <c r="P75" s="261"/>
      <c r="Q75" s="316" t="s">
        <v>45</v>
      </c>
      <c r="R75" s="140"/>
      <c r="S75" t="s">
        <v>62</v>
      </c>
    </row>
    <row r="76" spans="1:19" hidden="1">
      <c r="B76" s="159"/>
      <c r="C76" s="160" t="s">
        <v>45</v>
      </c>
      <c r="D76" s="161" t="s">
        <v>119</v>
      </c>
      <c r="E76" s="347" t="s">
        <v>75</v>
      </c>
      <c r="F76" s="76">
        <v>32</v>
      </c>
      <c r="G76" s="79">
        <v>33</v>
      </c>
      <c r="H76" s="175">
        <v>38</v>
      </c>
      <c r="I76" s="175">
        <v>32</v>
      </c>
      <c r="J76" s="175"/>
      <c r="K76" s="180"/>
      <c r="L76" s="180"/>
      <c r="M76" s="239">
        <v>24</v>
      </c>
      <c r="N76" s="259"/>
      <c r="O76" s="260"/>
      <c r="P76" s="261"/>
      <c r="Q76" s="316" t="s">
        <v>45</v>
      </c>
      <c r="R76" s="140"/>
      <c r="S76" t="s">
        <v>62</v>
      </c>
    </row>
    <row r="77" spans="1:19" hidden="1">
      <c r="B77" s="159"/>
      <c r="C77" s="160" t="s">
        <v>45</v>
      </c>
      <c r="D77" s="161" t="s">
        <v>120</v>
      </c>
      <c r="E77" s="347" t="s">
        <v>75</v>
      </c>
      <c r="F77" s="76">
        <v>58</v>
      </c>
      <c r="G77" s="79">
        <v>61</v>
      </c>
      <c r="H77" s="105">
        <v>50</v>
      </c>
      <c r="I77" s="175">
        <v>51</v>
      </c>
      <c r="J77" s="175"/>
      <c r="K77" s="180"/>
      <c r="L77" s="180"/>
      <c r="M77" s="239">
        <v>46</v>
      </c>
      <c r="N77" s="259"/>
      <c r="O77" s="260"/>
      <c r="P77" s="261"/>
      <c r="Q77" s="316" t="s">
        <v>45</v>
      </c>
      <c r="R77" s="140"/>
      <c r="S77" t="s">
        <v>62</v>
      </c>
    </row>
    <row r="78" spans="1:19" hidden="1">
      <c r="B78" s="159"/>
      <c r="C78" s="160" t="s">
        <v>45</v>
      </c>
      <c r="D78" s="161" t="s">
        <v>121</v>
      </c>
      <c r="E78" s="347" t="s">
        <v>75</v>
      </c>
      <c r="F78" s="76">
        <v>8</v>
      </c>
      <c r="G78" s="79">
        <v>4</v>
      </c>
      <c r="H78" s="175">
        <v>3</v>
      </c>
      <c r="I78" s="175">
        <v>3</v>
      </c>
      <c r="J78" s="175"/>
      <c r="K78" s="180"/>
      <c r="L78" s="180"/>
      <c r="M78" s="239">
        <v>3</v>
      </c>
      <c r="N78" s="259"/>
      <c r="O78" s="260"/>
      <c r="P78" s="261"/>
      <c r="Q78" s="316" t="s">
        <v>45</v>
      </c>
      <c r="R78" s="140"/>
      <c r="S78" t="s">
        <v>62</v>
      </c>
    </row>
    <row r="79" spans="1:19" hidden="1">
      <c r="B79" s="159"/>
      <c r="C79" s="160" t="s">
        <v>122</v>
      </c>
      <c r="D79" s="161"/>
      <c r="E79" s="347" t="s">
        <v>45</v>
      </c>
      <c r="F79" s="76"/>
      <c r="G79" s="79"/>
      <c r="H79" s="175"/>
      <c r="I79" s="175"/>
      <c r="J79" s="175"/>
      <c r="K79" s="180"/>
      <c r="L79" s="180"/>
      <c r="M79" s="239"/>
      <c r="N79" s="259"/>
      <c r="O79" s="260"/>
      <c r="P79" s="261"/>
      <c r="Q79" s="316" t="s">
        <v>45</v>
      </c>
      <c r="R79" s="140"/>
      <c r="S79" t="s">
        <v>62</v>
      </c>
    </row>
    <row r="80" spans="1:19" hidden="1">
      <c r="B80" s="159"/>
      <c r="C80" s="160" t="s">
        <v>45</v>
      </c>
      <c r="D80" s="161" t="s">
        <v>123</v>
      </c>
      <c r="E80" s="347" t="s">
        <v>75</v>
      </c>
      <c r="F80" s="76">
        <v>120</v>
      </c>
      <c r="G80" s="79">
        <v>107</v>
      </c>
      <c r="H80" s="175">
        <v>113</v>
      </c>
      <c r="I80" s="175">
        <v>123</v>
      </c>
      <c r="J80" s="175"/>
      <c r="K80" s="180"/>
      <c r="L80" s="180"/>
      <c r="M80" s="239">
        <v>87</v>
      </c>
      <c r="N80" s="259"/>
      <c r="O80" s="260"/>
      <c r="P80" s="261"/>
      <c r="Q80" s="316" t="s">
        <v>45</v>
      </c>
      <c r="R80" s="140"/>
      <c r="S80" t="s">
        <v>62</v>
      </c>
    </row>
    <row r="81" spans="1:19" hidden="1">
      <c r="B81" s="159"/>
      <c r="C81" s="160" t="s">
        <v>45</v>
      </c>
      <c r="D81" s="161" t="s">
        <v>124</v>
      </c>
      <c r="E81" s="347" t="s">
        <v>77</v>
      </c>
      <c r="F81" s="348">
        <v>20.399999999999999</v>
      </c>
      <c r="G81" s="349">
        <v>21.4</v>
      </c>
      <c r="H81" s="106">
        <v>20.399999999999999</v>
      </c>
      <c r="I81" s="106">
        <v>23.2</v>
      </c>
      <c r="J81" s="106"/>
      <c r="K81" s="350"/>
      <c r="L81" s="350"/>
      <c r="M81" s="351" t="s">
        <v>272</v>
      </c>
      <c r="N81" s="259"/>
      <c r="O81" s="260"/>
      <c r="P81" s="261"/>
      <c r="Q81" s="316" t="s">
        <v>45</v>
      </c>
      <c r="R81" s="140"/>
      <c r="S81" t="s">
        <v>62</v>
      </c>
    </row>
    <row r="82" spans="1:19" hidden="1">
      <c r="B82" s="159"/>
      <c r="C82" s="160" t="s">
        <v>125</v>
      </c>
      <c r="D82" s="161"/>
      <c r="E82" s="347" t="s">
        <v>75</v>
      </c>
      <c r="F82" s="76">
        <v>4</v>
      </c>
      <c r="G82" s="79">
        <v>3</v>
      </c>
      <c r="H82" s="175">
        <v>1</v>
      </c>
      <c r="I82" s="175">
        <v>31</v>
      </c>
      <c r="J82" s="175"/>
      <c r="K82" s="180"/>
      <c r="L82" s="180"/>
      <c r="M82" s="239">
        <v>14</v>
      </c>
      <c r="N82" s="259"/>
      <c r="O82" s="260"/>
      <c r="P82" s="261"/>
      <c r="Q82" s="316" t="s">
        <v>45</v>
      </c>
      <c r="R82" s="140"/>
      <c r="S82" t="s">
        <v>62</v>
      </c>
    </row>
    <row r="83" spans="1:19" hidden="1">
      <c r="B83" s="352"/>
      <c r="C83" s="353" t="s">
        <v>262</v>
      </c>
      <c r="D83" s="354"/>
      <c r="E83" s="347" t="s">
        <v>74</v>
      </c>
      <c r="F83" s="76">
        <v>492</v>
      </c>
      <c r="G83" s="79">
        <v>409</v>
      </c>
      <c r="H83" s="105">
        <v>468</v>
      </c>
      <c r="I83" s="175">
        <v>587</v>
      </c>
      <c r="J83" s="175"/>
      <c r="K83" s="180"/>
      <c r="L83" s="180"/>
      <c r="M83" s="239">
        <v>474</v>
      </c>
      <c r="N83" s="259"/>
      <c r="O83" s="260"/>
      <c r="P83" s="261"/>
      <c r="Q83" s="316" t="s">
        <v>45</v>
      </c>
      <c r="R83" s="140"/>
      <c r="S83" t="s">
        <v>62</v>
      </c>
    </row>
    <row r="84" spans="1:19" hidden="1">
      <c r="B84" s="159"/>
      <c r="C84" s="160" t="s">
        <v>126</v>
      </c>
      <c r="D84" s="161"/>
      <c r="E84" s="347" t="s">
        <v>45</v>
      </c>
      <c r="F84" s="76"/>
      <c r="G84" s="79"/>
      <c r="H84" s="175"/>
      <c r="I84" s="175"/>
      <c r="J84" s="175"/>
      <c r="K84" s="180"/>
      <c r="L84" s="180"/>
      <c r="M84" s="239"/>
      <c r="N84" s="259"/>
      <c r="O84" s="260"/>
      <c r="P84" s="261"/>
      <c r="Q84" s="316" t="s">
        <v>45</v>
      </c>
      <c r="R84" s="140"/>
      <c r="S84" t="s">
        <v>62</v>
      </c>
    </row>
    <row r="85" spans="1:19" hidden="1">
      <c r="B85" s="159"/>
      <c r="C85" s="160" t="s">
        <v>45</v>
      </c>
      <c r="D85" s="161" t="s">
        <v>127</v>
      </c>
      <c r="E85" s="347" t="s">
        <v>75</v>
      </c>
      <c r="F85" s="76">
        <v>7</v>
      </c>
      <c r="G85" s="79">
        <v>6</v>
      </c>
      <c r="H85" s="175">
        <v>2</v>
      </c>
      <c r="I85" s="175">
        <v>8</v>
      </c>
      <c r="J85" s="175"/>
      <c r="K85" s="180"/>
      <c r="L85" s="180"/>
      <c r="M85" s="239">
        <v>3</v>
      </c>
      <c r="N85" s="259"/>
      <c r="O85" s="260"/>
      <c r="P85" s="261"/>
      <c r="Q85" s="316" t="s">
        <v>45</v>
      </c>
      <c r="R85" s="140"/>
      <c r="S85" t="s">
        <v>62</v>
      </c>
    </row>
    <row r="86" spans="1:19" hidden="1">
      <c r="B86" s="352"/>
      <c r="C86" s="353" t="s">
        <v>263</v>
      </c>
      <c r="D86" s="354"/>
      <c r="E86" s="347" t="s">
        <v>45</v>
      </c>
      <c r="F86" s="76"/>
      <c r="G86" s="79"/>
      <c r="H86" s="175"/>
      <c r="I86" s="175"/>
      <c r="J86" s="175"/>
      <c r="K86" s="180"/>
      <c r="L86" s="180"/>
      <c r="M86" s="239"/>
      <c r="N86" s="259"/>
      <c r="O86" s="260"/>
      <c r="P86" s="261"/>
      <c r="Q86" s="316" t="s">
        <v>45</v>
      </c>
      <c r="R86" s="140"/>
      <c r="S86" t="s">
        <v>62</v>
      </c>
    </row>
    <row r="87" spans="1:19" hidden="1">
      <c r="B87" s="159"/>
      <c r="C87" s="160" t="s">
        <v>45</v>
      </c>
      <c r="D87" s="161" t="s">
        <v>128</v>
      </c>
      <c r="E87" s="347" t="s">
        <v>74</v>
      </c>
      <c r="F87" s="76">
        <v>45</v>
      </c>
      <c r="G87" s="79">
        <v>37</v>
      </c>
      <c r="H87" s="175">
        <v>41</v>
      </c>
      <c r="I87" s="175">
        <v>38</v>
      </c>
      <c r="J87" s="175"/>
      <c r="K87" s="180"/>
      <c r="L87" s="180"/>
      <c r="M87" s="239">
        <v>48</v>
      </c>
      <c r="N87" s="259"/>
      <c r="O87" s="260"/>
      <c r="P87" s="261"/>
      <c r="Q87" s="316" t="s">
        <v>45</v>
      </c>
      <c r="R87" s="140"/>
      <c r="S87" t="s">
        <v>62</v>
      </c>
    </row>
    <row r="88" spans="1:19" hidden="1">
      <c r="B88" s="159"/>
      <c r="C88" s="160" t="s">
        <v>45</v>
      </c>
      <c r="D88" s="161" t="s">
        <v>129</v>
      </c>
      <c r="E88" s="347" t="s">
        <v>74</v>
      </c>
      <c r="F88" s="76">
        <v>11</v>
      </c>
      <c r="G88" s="79">
        <v>17</v>
      </c>
      <c r="H88" s="175">
        <v>5</v>
      </c>
      <c r="I88" s="175">
        <v>10</v>
      </c>
      <c r="J88" s="175"/>
      <c r="K88" s="180"/>
      <c r="L88" s="180"/>
      <c r="M88" s="239">
        <v>8</v>
      </c>
      <c r="N88" s="259"/>
      <c r="O88" s="260"/>
      <c r="P88" s="261"/>
      <c r="Q88" s="318" t="s">
        <v>45</v>
      </c>
      <c r="R88" s="140"/>
      <c r="S88" t="s">
        <v>62</v>
      </c>
    </row>
    <row r="89" spans="1:19" hidden="1">
      <c r="B89" s="159"/>
      <c r="C89" s="160" t="s">
        <v>45</v>
      </c>
      <c r="D89" s="161" t="s">
        <v>130</v>
      </c>
      <c r="E89" s="347" t="s">
        <v>74</v>
      </c>
      <c r="F89" s="76">
        <v>31</v>
      </c>
      <c r="G89" s="79">
        <v>18</v>
      </c>
      <c r="H89" s="105">
        <v>32</v>
      </c>
      <c r="I89" s="175">
        <v>16</v>
      </c>
      <c r="J89" s="175"/>
      <c r="K89" s="180"/>
      <c r="L89" s="180"/>
      <c r="M89" s="239">
        <v>18</v>
      </c>
      <c r="N89" s="259"/>
      <c r="O89" s="260"/>
      <c r="P89" s="261"/>
      <c r="Q89" s="316"/>
      <c r="R89" s="140"/>
      <c r="S89" t="s">
        <v>62</v>
      </c>
    </row>
    <row r="90" spans="1:19" hidden="1">
      <c r="B90" s="159"/>
      <c r="C90" s="160" t="s">
        <v>45</v>
      </c>
      <c r="D90" s="161" t="s">
        <v>131</v>
      </c>
      <c r="E90" s="347" t="s">
        <v>74</v>
      </c>
      <c r="F90" s="76">
        <v>2</v>
      </c>
      <c r="G90" s="79">
        <v>1</v>
      </c>
      <c r="H90" s="175">
        <v>4</v>
      </c>
      <c r="I90" s="175">
        <v>11</v>
      </c>
      <c r="J90" s="175"/>
      <c r="K90" s="180"/>
      <c r="L90" s="180"/>
      <c r="M90" s="239">
        <v>14</v>
      </c>
      <c r="N90" s="259"/>
      <c r="O90" s="260"/>
      <c r="P90" s="261"/>
      <c r="Q90" s="316" t="s">
        <v>45</v>
      </c>
      <c r="R90" s="140"/>
      <c r="S90" t="s">
        <v>62</v>
      </c>
    </row>
    <row r="91" spans="1:19" hidden="1">
      <c r="B91" s="159"/>
      <c r="C91" s="160" t="s">
        <v>45</v>
      </c>
      <c r="D91" s="161" t="s">
        <v>132</v>
      </c>
      <c r="E91" s="347" t="s">
        <v>74</v>
      </c>
      <c r="F91" s="76">
        <v>1</v>
      </c>
      <c r="G91" s="79">
        <v>1</v>
      </c>
      <c r="H91" s="175">
        <v>4</v>
      </c>
      <c r="I91" s="175">
        <v>2</v>
      </c>
      <c r="J91" s="175"/>
      <c r="K91" s="180"/>
      <c r="L91" s="180"/>
      <c r="M91" s="239">
        <v>8</v>
      </c>
      <c r="N91" s="259"/>
      <c r="O91" s="260"/>
      <c r="P91" s="261"/>
      <c r="Q91" s="316" t="s">
        <v>45</v>
      </c>
      <c r="R91" s="140"/>
      <c r="S91" t="s">
        <v>62</v>
      </c>
    </row>
    <row r="92" spans="1:19" hidden="1">
      <c r="B92" s="159"/>
      <c r="C92" s="160"/>
      <c r="D92" s="161" t="s">
        <v>133</v>
      </c>
      <c r="E92" s="347" t="s">
        <v>77</v>
      </c>
      <c r="F92" s="355">
        <v>24.4</v>
      </c>
      <c r="G92" s="356">
        <v>45.9</v>
      </c>
      <c r="H92" s="106">
        <v>12.2</v>
      </c>
      <c r="I92" s="104">
        <v>26.3</v>
      </c>
      <c r="J92" s="104"/>
      <c r="K92" s="179"/>
      <c r="L92" s="179"/>
      <c r="M92" s="238">
        <v>16.7</v>
      </c>
      <c r="N92" s="259"/>
      <c r="O92" s="260"/>
      <c r="P92" s="261"/>
      <c r="Q92" s="316" t="s">
        <v>45</v>
      </c>
      <c r="R92" s="140"/>
      <c r="S92" t="s">
        <v>62</v>
      </c>
    </row>
    <row r="93" spans="1:19">
      <c r="A93">
        <v>4</v>
      </c>
      <c r="B93" s="334" t="s">
        <v>31</v>
      </c>
      <c r="C93" s="160"/>
      <c r="D93" s="161"/>
      <c r="E93" s="347"/>
      <c r="F93" s="355"/>
      <c r="G93" s="356"/>
      <c r="H93" s="175"/>
      <c r="I93" s="104"/>
      <c r="J93" s="104"/>
      <c r="K93" s="179"/>
      <c r="L93" s="179"/>
      <c r="M93" s="238"/>
      <c r="N93" s="259"/>
      <c r="O93" s="260"/>
      <c r="P93" s="261"/>
      <c r="Q93" s="316" t="s">
        <v>45</v>
      </c>
      <c r="R93" s="140"/>
      <c r="S93" t="s">
        <v>65</v>
      </c>
    </row>
    <row r="94" spans="1:19" hidden="1">
      <c r="A94" t="s">
        <v>45</v>
      </c>
      <c r="B94" s="334" t="s">
        <v>217</v>
      </c>
      <c r="C94" s="160"/>
      <c r="D94" s="161"/>
      <c r="E94" s="347"/>
      <c r="F94" s="357"/>
      <c r="G94" s="358"/>
      <c r="H94" s="175"/>
      <c r="I94" s="103"/>
      <c r="J94" s="103"/>
      <c r="K94" s="178"/>
      <c r="L94" s="178"/>
      <c r="M94" s="240"/>
      <c r="N94" s="259"/>
      <c r="O94" s="260"/>
      <c r="P94" s="261"/>
      <c r="Q94" s="316" t="s">
        <v>45</v>
      </c>
      <c r="R94" s="140"/>
      <c r="S94" t="s">
        <v>65</v>
      </c>
    </row>
    <row r="95" spans="1:19">
      <c r="B95" s="337"/>
      <c r="C95" s="342" t="s">
        <v>12</v>
      </c>
      <c r="D95" s="336"/>
      <c r="E95" s="169" t="s">
        <v>75</v>
      </c>
      <c r="F95" s="77">
        <v>2770</v>
      </c>
      <c r="G95" s="80">
        <v>2832</v>
      </c>
      <c r="H95" s="175">
        <v>2849</v>
      </c>
      <c r="I95" s="133">
        <v>2875</v>
      </c>
      <c r="J95" s="133">
        <v>2960</v>
      </c>
      <c r="K95" s="209">
        <v>3060</v>
      </c>
      <c r="L95" s="209">
        <v>3694</v>
      </c>
      <c r="M95" s="241">
        <v>3076</v>
      </c>
      <c r="N95" s="259">
        <f t="shared" ref="N95:N103" si="6">M95/J95</f>
        <v>1.0391891891891891</v>
      </c>
      <c r="O95" s="260" t="s">
        <v>275</v>
      </c>
      <c r="P95" s="261"/>
      <c r="Q95" s="316">
        <f t="shared" ref="Q95:Q103" si="7">M95-J95</f>
        <v>116</v>
      </c>
      <c r="R95" s="207">
        <v>2820</v>
      </c>
      <c r="S95" t="s">
        <v>63</v>
      </c>
    </row>
    <row r="96" spans="1:19">
      <c r="B96" s="337"/>
      <c r="C96" s="342" t="s">
        <v>233</v>
      </c>
      <c r="D96" s="336"/>
      <c r="E96" s="169" t="s">
        <v>75</v>
      </c>
      <c r="F96" s="77">
        <v>769</v>
      </c>
      <c r="G96" s="80">
        <v>809</v>
      </c>
      <c r="H96" s="175">
        <v>819</v>
      </c>
      <c r="I96" s="133">
        <v>878</v>
      </c>
      <c r="J96" s="133">
        <v>850</v>
      </c>
      <c r="K96" s="209">
        <v>900</v>
      </c>
      <c r="L96" s="209">
        <v>950</v>
      </c>
      <c r="M96" s="241">
        <v>912</v>
      </c>
      <c r="N96" s="259">
        <f t="shared" si="6"/>
        <v>1.0729411764705883</v>
      </c>
      <c r="O96" s="260" t="s">
        <v>275</v>
      </c>
      <c r="P96" s="261"/>
      <c r="Q96" s="316">
        <f t="shared" si="7"/>
        <v>62</v>
      </c>
      <c r="R96" s="207"/>
      <c r="S96" t="s">
        <v>63</v>
      </c>
    </row>
    <row r="97" spans="2:19">
      <c r="B97" s="337"/>
      <c r="C97" s="342" t="s">
        <v>13</v>
      </c>
      <c r="D97" s="336"/>
      <c r="E97" s="169" t="s">
        <v>75</v>
      </c>
      <c r="F97" s="77">
        <v>407</v>
      </c>
      <c r="G97" s="80">
        <v>538</v>
      </c>
      <c r="H97" s="175">
        <v>435</v>
      </c>
      <c r="I97" s="133">
        <v>519</v>
      </c>
      <c r="J97" s="133">
        <v>500</v>
      </c>
      <c r="K97" s="209">
        <v>582</v>
      </c>
      <c r="L97" s="209">
        <v>590</v>
      </c>
      <c r="M97" s="241">
        <v>649</v>
      </c>
      <c r="N97" s="259">
        <f t="shared" si="6"/>
        <v>1.298</v>
      </c>
      <c r="O97" s="260" t="s">
        <v>278</v>
      </c>
      <c r="P97" s="261"/>
      <c r="Q97" s="316">
        <f t="shared" si="7"/>
        <v>149</v>
      </c>
      <c r="R97" s="207"/>
      <c r="S97" t="s">
        <v>63</v>
      </c>
    </row>
    <row r="98" spans="2:19">
      <c r="B98" s="337"/>
      <c r="C98" s="342" t="s">
        <v>14</v>
      </c>
      <c r="D98" s="336"/>
      <c r="E98" s="169" t="s">
        <v>75</v>
      </c>
      <c r="F98" s="77">
        <v>565</v>
      </c>
      <c r="G98" s="80">
        <v>508</v>
      </c>
      <c r="H98" s="175">
        <v>559</v>
      </c>
      <c r="I98" s="133">
        <v>705</v>
      </c>
      <c r="J98" s="133">
        <v>650</v>
      </c>
      <c r="K98" s="209">
        <v>766</v>
      </c>
      <c r="L98" s="209">
        <v>770</v>
      </c>
      <c r="M98" s="241">
        <v>789</v>
      </c>
      <c r="N98" s="259">
        <f t="shared" si="6"/>
        <v>1.2138461538461538</v>
      </c>
      <c r="O98" s="260" t="s">
        <v>278</v>
      </c>
      <c r="P98" s="319"/>
      <c r="Q98" s="316">
        <f t="shared" si="7"/>
        <v>139</v>
      </c>
      <c r="R98" s="207"/>
      <c r="S98" t="s">
        <v>63</v>
      </c>
    </row>
    <row r="99" spans="2:19">
      <c r="B99" s="337"/>
      <c r="C99" s="342" t="s">
        <v>15</v>
      </c>
      <c r="D99" s="336"/>
      <c r="E99" s="169" t="s">
        <v>75</v>
      </c>
      <c r="F99" s="77">
        <v>29224</v>
      </c>
      <c r="G99" s="80">
        <v>27373</v>
      </c>
      <c r="H99" s="175">
        <v>26653</v>
      </c>
      <c r="I99" s="133">
        <v>28192</v>
      </c>
      <c r="J99" s="133">
        <v>28000</v>
      </c>
      <c r="K99" s="209">
        <v>29188</v>
      </c>
      <c r="L99" s="209">
        <v>30000</v>
      </c>
      <c r="M99" s="241">
        <v>29320</v>
      </c>
      <c r="N99" s="259">
        <f t="shared" si="6"/>
        <v>1.0471428571428572</v>
      </c>
      <c r="O99" s="260" t="s">
        <v>278</v>
      </c>
      <c r="P99" s="261"/>
      <c r="Q99" s="316">
        <f t="shared" si="7"/>
        <v>1320</v>
      </c>
      <c r="R99" s="207">
        <v>30000</v>
      </c>
      <c r="S99" t="s">
        <v>63</v>
      </c>
    </row>
    <row r="100" spans="2:19">
      <c r="B100" s="337"/>
      <c r="C100" s="342" t="s">
        <v>234</v>
      </c>
      <c r="D100" s="336"/>
      <c r="E100" s="169" t="s">
        <v>75</v>
      </c>
      <c r="F100" s="77">
        <v>2447</v>
      </c>
      <c r="G100" s="80">
        <v>4853</v>
      </c>
      <c r="H100" s="175">
        <v>6898</v>
      </c>
      <c r="I100" s="133">
        <v>8660</v>
      </c>
      <c r="J100" s="133">
        <v>8000</v>
      </c>
      <c r="K100" s="209">
        <v>10435</v>
      </c>
      <c r="L100" s="209">
        <v>10500</v>
      </c>
      <c r="M100" s="241">
        <v>10651</v>
      </c>
      <c r="N100" s="259">
        <f>M100/J100</f>
        <v>1.331375</v>
      </c>
      <c r="O100" s="260" t="s">
        <v>278</v>
      </c>
      <c r="P100" s="261"/>
      <c r="Q100" s="316">
        <f t="shared" si="7"/>
        <v>2651</v>
      </c>
      <c r="R100" s="207"/>
      <c r="S100" t="s">
        <v>63</v>
      </c>
    </row>
    <row r="101" spans="2:19">
      <c r="B101" s="337"/>
      <c r="C101" s="342" t="s">
        <v>16</v>
      </c>
      <c r="D101" s="336"/>
      <c r="E101" s="169" t="s">
        <v>76</v>
      </c>
      <c r="F101" s="359">
        <v>54.3</v>
      </c>
      <c r="G101" s="360">
        <v>47.7</v>
      </c>
      <c r="H101" s="104">
        <v>53</v>
      </c>
      <c r="I101" s="172">
        <v>53.8</v>
      </c>
      <c r="J101" s="172">
        <v>54</v>
      </c>
      <c r="K101" s="361">
        <v>48.7</v>
      </c>
      <c r="L101" s="361">
        <v>49</v>
      </c>
      <c r="M101" s="362">
        <v>48.5</v>
      </c>
      <c r="N101" s="259">
        <f t="shared" si="6"/>
        <v>0.89814814814814814</v>
      </c>
      <c r="O101" s="301" t="s">
        <v>274</v>
      </c>
      <c r="P101" s="300"/>
      <c r="Q101" s="318">
        <f t="shared" si="7"/>
        <v>-5.5</v>
      </c>
      <c r="R101" s="145">
        <v>55</v>
      </c>
      <c r="S101" t="s">
        <v>63</v>
      </c>
    </row>
    <row r="102" spans="2:19">
      <c r="B102" s="337"/>
      <c r="C102" s="342" t="s">
        <v>17</v>
      </c>
      <c r="D102" s="336"/>
      <c r="E102" s="169" t="s">
        <v>75</v>
      </c>
      <c r="F102" s="77">
        <v>114</v>
      </c>
      <c r="G102" s="80">
        <v>142</v>
      </c>
      <c r="H102" s="175">
        <v>162</v>
      </c>
      <c r="I102" s="133">
        <v>131</v>
      </c>
      <c r="J102" s="133">
        <v>150</v>
      </c>
      <c r="K102" s="209">
        <v>122</v>
      </c>
      <c r="L102" s="209">
        <v>130</v>
      </c>
      <c r="M102" s="241">
        <v>120</v>
      </c>
      <c r="N102" s="259">
        <f t="shared" si="6"/>
        <v>0.8</v>
      </c>
      <c r="O102" s="301" t="s">
        <v>274</v>
      </c>
      <c r="P102" s="300"/>
      <c r="Q102" s="316">
        <f t="shared" si="7"/>
        <v>-30</v>
      </c>
      <c r="R102" s="207"/>
      <c r="S102" t="s">
        <v>63</v>
      </c>
    </row>
    <row r="103" spans="2:19">
      <c r="B103" s="337"/>
      <c r="C103" s="342" t="s">
        <v>11</v>
      </c>
      <c r="D103" s="336"/>
      <c r="E103" s="169" t="s">
        <v>74</v>
      </c>
      <c r="F103" s="77">
        <v>8276</v>
      </c>
      <c r="G103" s="80">
        <v>8474</v>
      </c>
      <c r="H103" s="175">
        <v>8300</v>
      </c>
      <c r="I103" s="133">
        <v>8866</v>
      </c>
      <c r="J103" s="133">
        <v>8800</v>
      </c>
      <c r="K103" s="209">
        <v>9900</v>
      </c>
      <c r="L103" s="209">
        <v>11700</v>
      </c>
      <c r="M103" s="241">
        <v>9969</v>
      </c>
      <c r="N103" s="259">
        <f t="shared" si="6"/>
        <v>1.1328409090909091</v>
      </c>
      <c r="O103" s="260" t="s">
        <v>278</v>
      </c>
      <c r="P103" s="261" t="s">
        <v>275</v>
      </c>
      <c r="Q103" s="316">
        <f t="shared" si="7"/>
        <v>1169</v>
      </c>
      <c r="R103" s="207"/>
      <c r="S103" t="s">
        <v>63</v>
      </c>
    </row>
    <row r="104" spans="2:19" hidden="1">
      <c r="B104" s="345" t="s">
        <v>218</v>
      </c>
      <c r="C104" s="346"/>
      <c r="D104" s="161"/>
      <c r="E104" s="347"/>
      <c r="F104" s="357"/>
      <c r="G104" s="358"/>
      <c r="H104" s="175"/>
      <c r="I104" s="103"/>
      <c r="J104" s="103"/>
      <c r="K104" s="178"/>
      <c r="L104" s="178"/>
      <c r="M104" s="240"/>
      <c r="N104" s="259" t="s">
        <v>45</v>
      </c>
      <c r="O104" s="260"/>
      <c r="P104" s="261"/>
      <c r="Q104" s="316" t="s">
        <v>45</v>
      </c>
      <c r="R104" s="140"/>
      <c r="S104" t="s">
        <v>63</v>
      </c>
    </row>
    <row r="105" spans="2:19" hidden="1">
      <c r="B105" s="159"/>
      <c r="C105" s="160" t="s">
        <v>134</v>
      </c>
      <c r="D105" s="161"/>
      <c r="E105" s="347" t="s">
        <v>135</v>
      </c>
      <c r="F105" s="357">
        <v>53.6</v>
      </c>
      <c r="G105" s="358">
        <v>60.3</v>
      </c>
      <c r="H105" s="106">
        <v>65.400000000000006</v>
      </c>
      <c r="I105" s="103">
        <v>60.8</v>
      </c>
      <c r="J105" s="103"/>
      <c r="K105" s="178"/>
      <c r="L105" s="178"/>
      <c r="M105" s="240">
        <v>66.5</v>
      </c>
      <c r="N105" s="259" t="s">
        <v>45</v>
      </c>
      <c r="O105" s="260"/>
      <c r="P105" s="261"/>
      <c r="Q105" s="316" t="s">
        <v>45</v>
      </c>
      <c r="R105" s="140"/>
      <c r="S105" t="s">
        <v>63</v>
      </c>
    </row>
    <row r="106" spans="2:19" hidden="1">
      <c r="B106" s="159"/>
      <c r="C106" s="160" t="s">
        <v>136</v>
      </c>
      <c r="D106" s="161"/>
      <c r="E106" s="347" t="s">
        <v>75</v>
      </c>
      <c r="F106" s="357">
        <v>114</v>
      </c>
      <c r="G106" s="358">
        <v>142</v>
      </c>
      <c r="H106" s="175">
        <v>162</v>
      </c>
      <c r="I106" s="103">
        <v>131</v>
      </c>
      <c r="J106" s="103"/>
      <c r="K106" s="178"/>
      <c r="L106" s="178"/>
      <c r="M106" s="240">
        <v>120</v>
      </c>
      <c r="N106" s="259" t="s">
        <v>45</v>
      </c>
      <c r="O106" s="260"/>
      <c r="P106" s="261"/>
      <c r="Q106" s="316" t="s">
        <v>45</v>
      </c>
      <c r="R106" s="140"/>
      <c r="S106" t="s">
        <v>63</v>
      </c>
    </row>
    <row r="107" spans="2:19" hidden="1">
      <c r="B107" s="159"/>
      <c r="C107" s="160" t="s">
        <v>137</v>
      </c>
      <c r="D107" s="161"/>
      <c r="E107" s="347" t="s">
        <v>75</v>
      </c>
      <c r="F107" s="357">
        <v>13</v>
      </c>
      <c r="G107" s="358">
        <v>13</v>
      </c>
      <c r="H107" s="175">
        <v>14</v>
      </c>
      <c r="I107" s="103">
        <v>16</v>
      </c>
      <c r="J107" s="103"/>
      <c r="K107" s="178"/>
      <c r="L107" s="178"/>
      <c r="M107" s="240">
        <v>21</v>
      </c>
      <c r="N107" s="259" t="s">
        <v>45</v>
      </c>
      <c r="O107" s="260"/>
      <c r="P107" s="261"/>
      <c r="Q107" s="316" t="s">
        <v>45</v>
      </c>
      <c r="R107" s="140"/>
      <c r="S107" t="s">
        <v>63</v>
      </c>
    </row>
    <row r="108" spans="2:19" hidden="1">
      <c r="B108" s="159"/>
      <c r="C108" s="160" t="s">
        <v>138</v>
      </c>
      <c r="D108" s="161"/>
      <c r="E108" s="347" t="s">
        <v>45</v>
      </c>
      <c r="F108" s="357"/>
      <c r="G108" s="358"/>
      <c r="H108" s="175"/>
      <c r="I108" s="103"/>
      <c r="J108" s="103"/>
      <c r="K108" s="178"/>
      <c r="L108" s="178"/>
      <c r="M108" s="240"/>
      <c r="N108" s="259" t="s">
        <v>45</v>
      </c>
      <c r="O108" s="260"/>
      <c r="P108" s="261"/>
      <c r="Q108" s="316" t="s">
        <v>45</v>
      </c>
      <c r="R108" s="140"/>
      <c r="S108" t="s">
        <v>63</v>
      </c>
    </row>
    <row r="109" spans="2:19" hidden="1">
      <c r="B109" s="159"/>
      <c r="C109" s="160" t="s">
        <v>45</v>
      </c>
      <c r="D109" s="161" t="s">
        <v>139</v>
      </c>
      <c r="E109" s="347" t="s">
        <v>75</v>
      </c>
      <c r="F109" s="357">
        <v>329</v>
      </c>
      <c r="G109" s="358">
        <v>310</v>
      </c>
      <c r="H109" s="175">
        <v>279</v>
      </c>
      <c r="I109" s="103">
        <v>294</v>
      </c>
      <c r="J109" s="103"/>
      <c r="K109" s="178"/>
      <c r="L109" s="178"/>
      <c r="M109" s="240">
        <v>313</v>
      </c>
      <c r="N109" s="259" t="s">
        <v>45</v>
      </c>
      <c r="O109" s="260"/>
      <c r="P109" s="261"/>
      <c r="Q109" s="316" t="s">
        <v>45</v>
      </c>
      <c r="R109" s="140"/>
      <c r="S109" t="s">
        <v>63</v>
      </c>
    </row>
    <row r="110" spans="2:19" hidden="1">
      <c r="B110" s="159"/>
      <c r="C110" s="160" t="s">
        <v>45</v>
      </c>
      <c r="D110" s="161" t="s">
        <v>140</v>
      </c>
      <c r="E110" s="347" t="s">
        <v>75</v>
      </c>
      <c r="F110" s="357">
        <v>143</v>
      </c>
      <c r="G110" s="358">
        <v>156</v>
      </c>
      <c r="H110" s="175">
        <v>173</v>
      </c>
      <c r="I110" s="103">
        <v>181</v>
      </c>
      <c r="J110" s="103"/>
      <c r="K110" s="178"/>
      <c r="L110" s="178"/>
      <c r="M110" s="240">
        <v>192</v>
      </c>
      <c r="N110" s="259" t="s">
        <v>45</v>
      </c>
      <c r="O110" s="260"/>
      <c r="P110" s="261"/>
      <c r="Q110" s="316" t="s">
        <v>45</v>
      </c>
      <c r="R110" s="140"/>
      <c r="S110" t="s">
        <v>63</v>
      </c>
    </row>
    <row r="111" spans="2:19" hidden="1">
      <c r="B111" s="159"/>
      <c r="C111" s="160" t="s">
        <v>45</v>
      </c>
      <c r="D111" s="161" t="s">
        <v>141</v>
      </c>
      <c r="E111" s="347" t="s">
        <v>75</v>
      </c>
      <c r="F111" s="357">
        <v>71</v>
      </c>
      <c r="G111" s="358">
        <v>76</v>
      </c>
      <c r="H111" s="175">
        <v>90</v>
      </c>
      <c r="I111" s="103">
        <v>86</v>
      </c>
      <c r="J111" s="103"/>
      <c r="K111" s="178"/>
      <c r="L111" s="178"/>
      <c r="M111" s="240">
        <v>86</v>
      </c>
      <c r="N111" s="259" t="s">
        <v>45</v>
      </c>
      <c r="O111" s="260"/>
      <c r="P111" s="261"/>
      <c r="Q111" s="316" t="s">
        <v>45</v>
      </c>
      <c r="R111" s="140"/>
      <c r="S111" t="s">
        <v>63</v>
      </c>
    </row>
    <row r="112" spans="2:19" hidden="1">
      <c r="B112" s="159"/>
      <c r="C112" s="160" t="s">
        <v>45</v>
      </c>
      <c r="D112" s="161" t="s">
        <v>142</v>
      </c>
      <c r="E112" s="347" t="s">
        <v>75</v>
      </c>
      <c r="F112" s="357">
        <v>44</v>
      </c>
      <c r="G112" s="358">
        <v>36</v>
      </c>
      <c r="H112" s="175">
        <v>30</v>
      </c>
      <c r="I112" s="103">
        <v>25</v>
      </c>
      <c r="J112" s="103"/>
      <c r="K112" s="178"/>
      <c r="L112" s="178"/>
      <c r="M112" s="240">
        <v>27</v>
      </c>
      <c r="N112" s="259" t="s">
        <v>45</v>
      </c>
      <c r="O112" s="260"/>
      <c r="P112" s="261"/>
      <c r="Q112" s="316" t="s">
        <v>45</v>
      </c>
      <c r="R112" s="140"/>
      <c r="S112" t="s">
        <v>63</v>
      </c>
    </row>
    <row r="113" spans="1:19" hidden="1">
      <c r="B113" s="159"/>
      <c r="C113" s="160" t="s">
        <v>45</v>
      </c>
      <c r="D113" s="161" t="s">
        <v>143</v>
      </c>
      <c r="E113" s="347" t="s">
        <v>75</v>
      </c>
      <c r="F113" s="357">
        <v>26</v>
      </c>
      <c r="G113" s="358">
        <v>58</v>
      </c>
      <c r="H113" s="175">
        <v>60</v>
      </c>
      <c r="I113" s="103">
        <v>67</v>
      </c>
      <c r="J113" s="103"/>
      <c r="K113" s="178"/>
      <c r="L113" s="178"/>
      <c r="M113" s="240">
        <v>67</v>
      </c>
      <c r="N113" s="259" t="s">
        <v>45</v>
      </c>
      <c r="O113" s="260"/>
      <c r="P113" s="261"/>
      <c r="Q113" s="316" t="s">
        <v>45</v>
      </c>
      <c r="R113" s="140"/>
      <c r="S113" t="s">
        <v>63</v>
      </c>
    </row>
    <row r="114" spans="1:19" hidden="1">
      <c r="B114" s="159"/>
      <c r="C114" s="160"/>
      <c r="D114" s="161" t="s">
        <v>144</v>
      </c>
      <c r="E114" s="347" t="s">
        <v>75</v>
      </c>
      <c r="F114" s="357">
        <v>156</v>
      </c>
      <c r="G114" s="358">
        <v>173</v>
      </c>
      <c r="H114" s="175">
        <v>187</v>
      </c>
      <c r="I114" s="103">
        <v>225</v>
      </c>
      <c r="J114" s="103"/>
      <c r="K114" s="178"/>
      <c r="L114" s="178"/>
      <c r="M114" s="240">
        <v>227</v>
      </c>
      <c r="N114" s="259"/>
      <c r="O114" s="260"/>
      <c r="P114" s="261"/>
      <c r="Q114" s="316" t="s">
        <v>45</v>
      </c>
      <c r="R114" s="140"/>
      <c r="S114" t="s">
        <v>63</v>
      </c>
    </row>
    <row r="115" spans="1:19" hidden="1">
      <c r="B115" s="159"/>
      <c r="C115" s="160" t="s">
        <v>145</v>
      </c>
      <c r="D115" s="161"/>
      <c r="E115" s="347"/>
      <c r="F115" s="357"/>
      <c r="G115" s="358"/>
      <c r="H115" s="175"/>
      <c r="I115" s="103"/>
      <c r="J115" s="103"/>
      <c r="K115" s="178"/>
      <c r="L115" s="178"/>
      <c r="M115" s="240"/>
      <c r="N115" s="259"/>
      <c r="O115" s="260"/>
      <c r="P115" s="261"/>
      <c r="Q115" s="316" t="s">
        <v>45</v>
      </c>
      <c r="R115" s="140"/>
      <c r="S115" t="s">
        <v>63</v>
      </c>
    </row>
    <row r="116" spans="1:19" hidden="1">
      <c r="B116" s="159"/>
      <c r="C116" s="160"/>
      <c r="D116" s="161" t="s">
        <v>146</v>
      </c>
      <c r="E116" s="347" t="s">
        <v>75</v>
      </c>
      <c r="F116" s="357">
        <v>373</v>
      </c>
      <c r="G116" s="358">
        <v>421</v>
      </c>
      <c r="H116" s="175">
        <v>405</v>
      </c>
      <c r="I116" s="103">
        <v>424</v>
      </c>
      <c r="J116" s="103"/>
      <c r="K116" s="178"/>
      <c r="L116" s="178"/>
      <c r="M116" s="240">
        <v>415</v>
      </c>
      <c r="N116" s="259"/>
      <c r="O116" s="260"/>
      <c r="P116" s="261"/>
      <c r="Q116" s="318"/>
      <c r="R116" s="140"/>
      <c r="S116" t="s">
        <v>63</v>
      </c>
    </row>
    <row r="117" spans="1:19" hidden="1">
      <c r="B117" s="159"/>
      <c r="C117" s="160"/>
      <c r="D117" s="161" t="s">
        <v>147</v>
      </c>
      <c r="E117" s="347" t="s">
        <v>75</v>
      </c>
      <c r="F117" s="357">
        <v>127</v>
      </c>
      <c r="G117" s="358">
        <v>130</v>
      </c>
      <c r="H117" s="175">
        <v>133</v>
      </c>
      <c r="I117" s="103">
        <v>119</v>
      </c>
      <c r="J117" s="103"/>
      <c r="K117" s="178"/>
      <c r="L117" s="178"/>
      <c r="M117" s="240">
        <v>136</v>
      </c>
      <c r="N117" s="259"/>
      <c r="O117" s="260"/>
      <c r="P117" s="261"/>
      <c r="Q117" s="316"/>
      <c r="R117" s="140"/>
      <c r="S117" t="s">
        <v>63</v>
      </c>
    </row>
    <row r="118" spans="1:19">
      <c r="A118">
        <v>5</v>
      </c>
      <c r="B118" s="334" t="s">
        <v>32</v>
      </c>
      <c r="C118" s="160"/>
      <c r="D118" s="161"/>
      <c r="E118" s="347"/>
      <c r="F118" s="357"/>
      <c r="G118" s="358"/>
      <c r="H118" s="175"/>
      <c r="I118" s="103"/>
      <c r="J118" s="103"/>
      <c r="K118" s="178"/>
      <c r="L118" s="178"/>
      <c r="M118" s="240"/>
      <c r="N118" s="259"/>
      <c r="O118" s="260"/>
      <c r="P118" s="261"/>
      <c r="Q118" s="316"/>
      <c r="R118" s="140"/>
      <c r="S118" t="s">
        <v>64</v>
      </c>
    </row>
    <row r="119" spans="1:19">
      <c r="A119" t="s">
        <v>45</v>
      </c>
      <c r="B119" s="334" t="s">
        <v>217</v>
      </c>
      <c r="C119" s="335"/>
      <c r="D119" s="336"/>
      <c r="E119" s="169"/>
      <c r="F119" s="77"/>
      <c r="G119" s="80"/>
      <c r="H119" s="104"/>
      <c r="I119" s="133"/>
      <c r="J119" s="133"/>
      <c r="K119" s="209"/>
      <c r="L119" s="209"/>
      <c r="M119" s="241"/>
      <c r="N119" s="259"/>
      <c r="O119" s="260"/>
      <c r="P119" s="261"/>
      <c r="Q119" s="316"/>
      <c r="R119" s="207"/>
      <c r="S119" t="s">
        <v>64</v>
      </c>
    </row>
    <row r="120" spans="1:19">
      <c r="B120" s="337"/>
      <c r="C120" s="342" t="s">
        <v>18</v>
      </c>
      <c r="D120" s="336"/>
      <c r="E120" s="169" t="s">
        <v>77</v>
      </c>
      <c r="F120" s="359">
        <v>17.899999999999999</v>
      </c>
      <c r="G120" s="363">
        <v>22</v>
      </c>
      <c r="H120" s="106">
        <v>23.5</v>
      </c>
      <c r="I120" s="172">
        <v>20.6</v>
      </c>
      <c r="J120" s="172">
        <v>20</v>
      </c>
      <c r="K120" s="364"/>
      <c r="L120" s="361">
        <v>20</v>
      </c>
      <c r="M120" s="365" t="s">
        <v>280</v>
      </c>
      <c r="N120" s="311" t="s">
        <v>280</v>
      </c>
      <c r="O120" s="260" t="s">
        <v>280</v>
      </c>
      <c r="P120" s="261"/>
      <c r="Q120" s="441" t="s">
        <v>280</v>
      </c>
      <c r="R120" s="145">
        <v>20</v>
      </c>
      <c r="S120" t="s">
        <v>64</v>
      </c>
    </row>
    <row r="121" spans="1:19">
      <c r="B121" s="337"/>
      <c r="C121" s="342" t="s">
        <v>19</v>
      </c>
      <c r="D121" s="336"/>
      <c r="E121" s="169" t="s">
        <v>75</v>
      </c>
      <c r="F121" s="77">
        <v>87</v>
      </c>
      <c r="G121" s="80">
        <v>130</v>
      </c>
      <c r="H121" s="175">
        <v>124</v>
      </c>
      <c r="I121" s="133">
        <v>106</v>
      </c>
      <c r="J121" s="133">
        <v>120</v>
      </c>
      <c r="K121" s="209">
        <v>114</v>
      </c>
      <c r="L121" s="209">
        <v>120</v>
      </c>
      <c r="M121" s="241">
        <v>129</v>
      </c>
      <c r="N121" s="261">
        <f t="shared" ref="N121:N123" si="8">M121/J121</f>
        <v>1.075</v>
      </c>
      <c r="O121" s="260" t="s">
        <v>275</v>
      </c>
      <c r="P121" s="319"/>
      <c r="Q121" s="316">
        <f>M121-J121</f>
        <v>9</v>
      </c>
      <c r="R121" s="207">
        <v>110</v>
      </c>
      <c r="S121" t="s">
        <v>64</v>
      </c>
    </row>
    <row r="122" spans="1:19">
      <c r="B122" s="337"/>
      <c r="C122" s="342" t="s">
        <v>21</v>
      </c>
      <c r="D122" s="336"/>
      <c r="E122" s="169" t="s">
        <v>75</v>
      </c>
      <c r="F122" s="77">
        <v>92</v>
      </c>
      <c r="G122" s="80">
        <v>144</v>
      </c>
      <c r="H122" s="175">
        <v>141</v>
      </c>
      <c r="I122" s="133">
        <v>189</v>
      </c>
      <c r="J122" s="133">
        <v>150</v>
      </c>
      <c r="K122" s="209">
        <v>186</v>
      </c>
      <c r="L122" s="209">
        <v>160</v>
      </c>
      <c r="M122" s="241">
        <v>188</v>
      </c>
      <c r="N122" s="259">
        <f t="shared" si="8"/>
        <v>1.2533333333333334</v>
      </c>
      <c r="O122" s="260" t="s">
        <v>278</v>
      </c>
      <c r="P122" s="261"/>
      <c r="Q122" s="316">
        <f>M122-J122</f>
        <v>38</v>
      </c>
      <c r="R122" s="207"/>
      <c r="S122" t="s">
        <v>64</v>
      </c>
    </row>
    <row r="123" spans="1:19">
      <c r="B123" s="337"/>
      <c r="C123" s="342" t="s">
        <v>20</v>
      </c>
      <c r="D123" s="336"/>
      <c r="E123" s="169" t="s">
        <v>74</v>
      </c>
      <c r="F123" s="77">
        <v>767</v>
      </c>
      <c r="G123" s="80">
        <v>840</v>
      </c>
      <c r="H123" s="175">
        <v>969</v>
      </c>
      <c r="I123" s="133">
        <v>973</v>
      </c>
      <c r="J123" s="133">
        <v>930</v>
      </c>
      <c r="K123" s="209">
        <v>999</v>
      </c>
      <c r="L123" s="209">
        <v>930</v>
      </c>
      <c r="M123" s="241">
        <v>1039</v>
      </c>
      <c r="N123" s="259">
        <f t="shared" si="8"/>
        <v>1.1172043010752688</v>
      </c>
      <c r="O123" s="260" t="s">
        <v>278</v>
      </c>
      <c r="P123" s="261" t="s">
        <v>275</v>
      </c>
      <c r="Q123" s="316">
        <f>M123-J123</f>
        <v>109</v>
      </c>
      <c r="R123" s="207"/>
      <c r="S123" t="s">
        <v>64</v>
      </c>
    </row>
    <row r="124" spans="1:19" hidden="1">
      <c r="B124" s="345" t="s">
        <v>218</v>
      </c>
      <c r="C124" s="346"/>
      <c r="D124" s="161"/>
      <c r="E124" s="347"/>
      <c r="F124" s="357"/>
      <c r="G124" s="358"/>
      <c r="H124" s="175"/>
      <c r="I124" s="103"/>
      <c r="J124" s="103"/>
      <c r="K124" s="178"/>
      <c r="L124" s="178"/>
      <c r="M124" s="240"/>
      <c r="N124" s="259"/>
      <c r="O124" s="260"/>
      <c r="P124" s="261"/>
      <c r="Q124" s="316" t="s">
        <v>45</v>
      </c>
      <c r="R124" s="140"/>
      <c r="S124" s="150" t="s">
        <v>64</v>
      </c>
    </row>
    <row r="125" spans="1:19" hidden="1">
      <c r="B125" s="159"/>
      <c r="C125" s="160" t="s">
        <v>148</v>
      </c>
      <c r="D125" s="161"/>
      <c r="E125" s="347" t="s">
        <v>78</v>
      </c>
      <c r="F125" s="76">
        <v>0</v>
      </c>
      <c r="G125" s="79">
        <v>18</v>
      </c>
      <c r="H125" s="105">
        <v>34</v>
      </c>
      <c r="I125" s="175">
        <v>44</v>
      </c>
      <c r="J125" s="175"/>
      <c r="K125" s="180"/>
      <c r="L125" s="180"/>
      <c r="M125" s="239">
        <v>44</v>
      </c>
      <c r="N125" s="259"/>
      <c r="O125" s="260"/>
      <c r="P125" s="261"/>
      <c r="Q125" s="316" t="s">
        <v>45</v>
      </c>
      <c r="R125" s="140"/>
      <c r="S125" s="150" t="s">
        <v>64</v>
      </c>
    </row>
    <row r="126" spans="1:19" hidden="1">
      <c r="B126" s="159"/>
      <c r="C126" s="160" t="s">
        <v>149</v>
      </c>
      <c r="D126" s="161"/>
      <c r="E126" s="347" t="s">
        <v>78</v>
      </c>
      <c r="F126" s="76">
        <v>0</v>
      </c>
      <c r="G126" s="79">
        <v>2</v>
      </c>
      <c r="H126" s="175">
        <v>4</v>
      </c>
      <c r="I126" s="175">
        <v>2</v>
      </c>
      <c r="J126" s="175"/>
      <c r="K126" s="180"/>
      <c r="L126" s="180"/>
      <c r="M126" s="239">
        <v>2</v>
      </c>
      <c r="N126" s="259"/>
      <c r="O126" s="260"/>
      <c r="P126" s="261"/>
      <c r="Q126" s="316" t="s">
        <v>45</v>
      </c>
      <c r="R126" s="140"/>
      <c r="S126" s="150" t="s">
        <v>64</v>
      </c>
    </row>
    <row r="127" spans="1:19" hidden="1">
      <c r="B127" s="159"/>
      <c r="C127" s="160" t="s">
        <v>150</v>
      </c>
      <c r="D127" s="161"/>
      <c r="E127" s="347" t="s">
        <v>78</v>
      </c>
      <c r="F127" s="76">
        <v>79</v>
      </c>
      <c r="G127" s="79">
        <v>98</v>
      </c>
      <c r="H127" s="175">
        <v>95</v>
      </c>
      <c r="I127" s="175">
        <v>111</v>
      </c>
      <c r="J127" s="175"/>
      <c r="K127" s="180"/>
      <c r="L127" s="180"/>
      <c r="M127" s="239">
        <v>109</v>
      </c>
      <c r="N127" s="259"/>
      <c r="O127" s="260"/>
      <c r="P127" s="261"/>
      <c r="Q127" s="316" t="s">
        <v>45</v>
      </c>
      <c r="R127" s="140"/>
      <c r="S127" s="150" t="s">
        <v>64</v>
      </c>
    </row>
    <row r="128" spans="1:19" hidden="1">
      <c r="B128" s="159"/>
      <c r="C128" s="160" t="s">
        <v>151</v>
      </c>
      <c r="D128" s="161"/>
      <c r="E128" s="347" t="s">
        <v>78</v>
      </c>
      <c r="F128" s="76">
        <v>36</v>
      </c>
      <c r="G128" s="79">
        <v>29</v>
      </c>
      <c r="H128" s="175">
        <v>38</v>
      </c>
      <c r="I128" s="175">
        <v>30</v>
      </c>
      <c r="J128" s="175"/>
      <c r="K128" s="180"/>
      <c r="L128" s="180"/>
      <c r="M128" s="239">
        <v>22</v>
      </c>
      <c r="N128" s="259"/>
      <c r="O128" s="260"/>
      <c r="P128" s="261"/>
      <c r="Q128" s="316" t="s">
        <v>45</v>
      </c>
      <c r="R128" s="140"/>
      <c r="S128" s="150" t="s">
        <v>64</v>
      </c>
    </row>
    <row r="129" spans="1:19" hidden="1">
      <c r="B129" s="159"/>
      <c r="C129" s="160" t="s">
        <v>152</v>
      </c>
      <c r="D129" s="161"/>
      <c r="E129" s="347" t="s">
        <v>74</v>
      </c>
      <c r="F129" s="76">
        <v>53</v>
      </c>
      <c r="G129" s="79">
        <v>104</v>
      </c>
      <c r="H129" s="175">
        <v>95</v>
      </c>
      <c r="I129" s="175">
        <v>89</v>
      </c>
      <c r="J129" s="175"/>
      <c r="K129" s="180"/>
      <c r="L129" s="180"/>
      <c r="M129" s="239">
        <v>66</v>
      </c>
      <c r="N129" s="259"/>
      <c r="O129" s="260"/>
      <c r="P129" s="261"/>
      <c r="Q129" s="316" t="s">
        <v>45</v>
      </c>
      <c r="R129" s="140"/>
      <c r="S129" s="150" t="s">
        <v>64</v>
      </c>
    </row>
    <row r="130" spans="1:19" hidden="1">
      <c r="B130" s="159"/>
      <c r="C130" s="160" t="s">
        <v>153</v>
      </c>
      <c r="D130" s="161"/>
      <c r="E130" s="347" t="s">
        <v>75</v>
      </c>
      <c r="F130" s="76">
        <v>108</v>
      </c>
      <c r="G130" s="79">
        <v>137</v>
      </c>
      <c r="H130" s="175">
        <v>126</v>
      </c>
      <c r="I130" s="175">
        <v>99</v>
      </c>
      <c r="J130" s="175"/>
      <c r="K130" s="180"/>
      <c r="L130" s="180"/>
      <c r="M130" s="239">
        <v>131</v>
      </c>
      <c r="N130" s="259"/>
      <c r="O130" s="260"/>
      <c r="P130" s="261"/>
      <c r="Q130" s="316" t="s">
        <v>45</v>
      </c>
      <c r="R130" s="140"/>
      <c r="S130" s="150" t="s">
        <v>64</v>
      </c>
    </row>
    <row r="131" spans="1:19" hidden="1">
      <c r="B131" s="159"/>
      <c r="C131" s="160" t="s">
        <v>154</v>
      </c>
      <c r="D131" s="161"/>
      <c r="E131" s="347" t="s">
        <v>75</v>
      </c>
      <c r="F131" s="76">
        <v>41</v>
      </c>
      <c r="G131" s="79">
        <v>48</v>
      </c>
      <c r="H131" s="175">
        <v>49</v>
      </c>
      <c r="I131" s="175">
        <v>47</v>
      </c>
      <c r="J131" s="175"/>
      <c r="K131" s="180"/>
      <c r="L131" s="180"/>
      <c r="M131" s="239">
        <v>41</v>
      </c>
      <c r="N131" s="259"/>
      <c r="O131" s="260"/>
      <c r="P131" s="261"/>
      <c r="Q131" s="316" t="s">
        <v>45</v>
      </c>
      <c r="R131" s="140"/>
      <c r="S131" s="150" t="s">
        <v>64</v>
      </c>
    </row>
    <row r="132" spans="1:19" hidden="1">
      <c r="B132" s="159"/>
      <c r="C132" s="160" t="s">
        <v>155</v>
      </c>
      <c r="D132" s="161"/>
      <c r="E132" s="347" t="s">
        <v>75</v>
      </c>
      <c r="F132" s="76">
        <v>583</v>
      </c>
      <c r="G132" s="79">
        <v>711</v>
      </c>
      <c r="H132" s="175">
        <v>721</v>
      </c>
      <c r="I132" s="175">
        <v>710</v>
      </c>
      <c r="J132" s="175"/>
      <c r="K132" s="180"/>
      <c r="L132" s="180"/>
      <c r="M132" s="239">
        <v>780</v>
      </c>
      <c r="N132" s="259"/>
      <c r="O132" s="260"/>
      <c r="P132" s="261"/>
      <c r="Q132" s="316" t="s">
        <v>45</v>
      </c>
      <c r="R132" s="140"/>
      <c r="S132" s="150" t="s">
        <v>64</v>
      </c>
    </row>
    <row r="133" spans="1:19" hidden="1">
      <c r="B133" s="159"/>
      <c r="C133" s="160" t="s">
        <v>156</v>
      </c>
      <c r="D133" s="161"/>
      <c r="E133" s="347" t="s">
        <v>75</v>
      </c>
      <c r="F133" s="76">
        <v>277</v>
      </c>
      <c r="G133" s="79">
        <v>268</v>
      </c>
      <c r="H133" s="175">
        <v>226</v>
      </c>
      <c r="I133" s="175">
        <v>275</v>
      </c>
      <c r="J133" s="175"/>
      <c r="K133" s="180"/>
      <c r="L133" s="180"/>
      <c r="M133" s="239">
        <v>241</v>
      </c>
      <c r="N133" s="259"/>
      <c r="O133" s="260"/>
      <c r="P133" s="261"/>
      <c r="Q133" s="316" t="s">
        <v>45</v>
      </c>
      <c r="R133" s="140"/>
      <c r="S133" s="150" t="s">
        <v>64</v>
      </c>
    </row>
    <row r="134" spans="1:19" hidden="1">
      <c r="A134" s="45"/>
      <c r="B134" s="159"/>
      <c r="C134" s="160" t="s">
        <v>157</v>
      </c>
      <c r="D134" s="161"/>
      <c r="E134" s="347"/>
      <c r="F134" s="76"/>
      <c r="G134" s="79"/>
      <c r="H134" s="175"/>
      <c r="I134" s="175"/>
      <c r="J134" s="175"/>
      <c r="K134" s="180"/>
      <c r="L134" s="180"/>
      <c r="M134" s="239"/>
      <c r="N134" s="259"/>
      <c r="O134" s="260"/>
      <c r="P134" s="261"/>
      <c r="Q134" s="316" t="s">
        <v>45</v>
      </c>
      <c r="R134" s="140"/>
      <c r="S134" s="150" t="s">
        <v>64</v>
      </c>
    </row>
    <row r="135" spans="1:19" hidden="1">
      <c r="A135" s="45"/>
      <c r="B135" s="159"/>
      <c r="C135" s="160"/>
      <c r="D135" s="161" t="s">
        <v>158</v>
      </c>
      <c r="E135" s="347" t="s">
        <v>75</v>
      </c>
      <c r="F135" s="76">
        <v>3310</v>
      </c>
      <c r="G135" s="366" t="s">
        <v>229</v>
      </c>
      <c r="H135" s="107" t="s">
        <v>229</v>
      </c>
      <c r="I135" s="107" t="s">
        <v>229</v>
      </c>
      <c r="J135" s="175"/>
      <c r="K135" s="180"/>
      <c r="L135" s="180"/>
      <c r="M135" s="239"/>
      <c r="N135" s="259"/>
      <c r="O135" s="260"/>
      <c r="P135" s="261"/>
      <c r="Q135" s="316" t="s">
        <v>45</v>
      </c>
      <c r="R135" s="140"/>
      <c r="S135" s="150" t="s">
        <v>64</v>
      </c>
    </row>
    <row r="136" spans="1:19" hidden="1">
      <c r="A136" s="45"/>
      <c r="B136" s="159"/>
      <c r="C136" s="160"/>
      <c r="D136" s="161" t="s">
        <v>159</v>
      </c>
      <c r="E136" s="347" t="s">
        <v>75</v>
      </c>
      <c r="F136" s="76">
        <v>229</v>
      </c>
      <c r="G136" s="366" t="s">
        <v>229</v>
      </c>
      <c r="H136" s="107" t="s">
        <v>229</v>
      </c>
      <c r="I136" s="107" t="s">
        <v>242</v>
      </c>
      <c r="J136" s="107"/>
      <c r="K136" s="367"/>
      <c r="L136" s="367"/>
      <c r="M136" s="368" t="s">
        <v>242</v>
      </c>
      <c r="N136" s="259"/>
      <c r="O136" s="260"/>
      <c r="P136" s="261"/>
      <c r="Q136" s="316" t="s">
        <v>45</v>
      </c>
      <c r="R136" s="140"/>
      <c r="S136" s="150" t="s">
        <v>64</v>
      </c>
    </row>
    <row r="137" spans="1:19" hidden="1">
      <c r="A137" s="45"/>
      <c r="B137" s="159"/>
      <c r="C137" s="160" t="s">
        <v>160</v>
      </c>
      <c r="D137" s="161"/>
      <c r="E137" s="347" t="s">
        <v>75</v>
      </c>
      <c r="F137" s="76">
        <v>164</v>
      </c>
      <c r="G137" s="79">
        <v>162</v>
      </c>
      <c r="H137" s="105">
        <v>145</v>
      </c>
      <c r="I137" s="175">
        <v>134</v>
      </c>
      <c r="J137" s="175"/>
      <c r="K137" s="180"/>
      <c r="L137" s="180"/>
      <c r="M137" s="239">
        <v>134</v>
      </c>
      <c r="N137" s="259"/>
      <c r="O137" s="260"/>
      <c r="P137" s="261"/>
      <c r="Q137" s="316" t="s">
        <v>45</v>
      </c>
      <c r="R137" s="140"/>
      <c r="S137" s="150" t="s">
        <v>64</v>
      </c>
    </row>
    <row r="138" spans="1:19" hidden="1">
      <c r="B138" s="159"/>
      <c r="C138" s="160" t="s">
        <v>161</v>
      </c>
      <c r="D138" s="161"/>
      <c r="E138" s="347" t="s">
        <v>75</v>
      </c>
      <c r="F138" s="76">
        <v>243</v>
      </c>
      <c r="G138" s="79">
        <v>268</v>
      </c>
      <c r="H138" s="175">
        <v>226</v>
      </c>
      <c r="I138" s="175">
        <v>275</v>
      </c>
      <c r="J138" s="175"/>
      <c r="K138" s="180"/>
      <c r="L138" s="180"/>
      <c r="M138" s="239">
        <v>241</v>
      </c>
      <c r="N138" s="259"/>
      <c r="O138" s="260"/>
      <c r="P138" s="261"/>
      <c r="Q138" s="316" t="s">
        <v>45</v>
      </c>
      <c r="R138" s="140"/>
      <c r="S138" s="150" t="s">
        <v>64</v>
      </c>
    </row>
    <row r="139" spans="1:19" hidden="1">
      <c r="B139" s="159"/>
      <c r="C139" s="160" t="s">
        <v>162</v>
      </c>
      <c r="D139" s="161"/>
      <c r="E139" s="347" t="s">
        <v>75</v>
      </c>
      <c r="F139" s="76">
        <v>8717</v>
      </c>
      <c r="G139" s="79">
        <v>7566</v>
      </c>
      <c r="H139" s="175">
        <v>6774</v>
      </c>
      <c r="I139" s="175">
        <v>6360</v>
      </c>
      <c r="J139" s="175"/>
      <c r="K139" s="180"/>
      <c r="L139" s="180"/>
      <c r="M139" s="239">
        <v>5170</v>
      </c>
      <c r="N139" s="259"/>
      <c r="O139" s="260"/>
      <c r="P139" s="261"/>
      <c r="Q139" s="316" t="s">
        <v>45</v>
      </c>
      <c r="R139" s="140"/>
      <c r="S139" s="150" t="s">
        <v>64</v>
      </c>
    </row>
    <row r="140" spans="1:19" hidden="1">
      <c r="B140" s="159"/>
      <c r="C140" s="160"/>
      <c r="D140" s="161"/>
      <c r="E140" s="347"/>
      <c r="F140" s="357"/>
      <c r="G140" s="358"/>
      <c r="H140" s="175"/>
      <c r="I140" s="103"/>
      <c r="J140" s="103"/>
      <c r="K140" s="178"/>
      <c r="L140" s="178"/>
      <c r="M140" s="240"/>
      <c r="N140" s="259"/>
      <c r="O140" s="260"/>
      <c r="P140" s="261"/>
      <c r="Q140" s="316" t="s">
        <v>45</v>
      </c>
      <c r="R140" s="140"/>
      <c r="S140" s="150" t="s">
        <v>64</v>
      </c>
    </row>
    <row r="141" spans="1:19" hidden="1">
      <c r="A141">
        <v>7</v>
      </c>
      <c r="B141" s="369" t="s">
        <v>184</v>
      </c>
      <c r="C141" s="370"/>
      <c r="D141" s="371"/>
      <c r="E141" s="347"/>
      <c r="F141" s="372"/>
      <c r="G141" s="373"/>
      <c r="H141" s="175"/>
      <c r="I141" s="340"/>
      <c r="J141" s="340"/>
      <c r="K141" s="208"/>
      <c r="L141" s="208"/>
      <c r="M141" s="236"/>
      <c r="N141" s="259"/>
      <c r="O141" s="260"/>
      <c r="P141" s="261"/>
      <c r="Q141" s="316" t="s">
        <v>45</v>
      </c>
      <c r="R141" s="143"/>
      <c r="S141" t="s">
        <v>68</v>
      </c>
    </row>
    <row r="142" spans="1:19" hidden="1">
      <c r="B142" s="369"/>
      <c r="C142" s="370" t="s">
        <v>165</v>
      </c>
      <c r="D142" s="371"/>
      <c r="E142" s="347" t="s">
        <v>75</v>
      </c>
      <c r="F142" s="372">
        <v>43</v>
      </c>
      <c r="G142" s="373">
        <v>76</v>
      </c>
      <c r="H142" s="175">
        <v>47</v>
      </c>
      <c r="I142" s="340">
        <v>67</v>
      </c>
      <c r="J142" s="340"/>
      <c r="K142" s="208"/>
      <c r="L142" s="208"/>
      <c r="M142" s="236">
        <v>60</v>
      </c>
      <c r="N142" s="259"/>
      <c r="O142" s="260"/>
      <c r="P142" s="261"/>
      <c r="Q142" s="316" t="s">
        <v>45</v>
      </c>
      <c r="R142" s="154"/>
      <c r="S142" t="s">
        <v>60</v>
      </c>
    </row>
    <row r="143" spans="1:19" hidden="1">
      <c r="B143" s="369"/>
      <c r="C143" s="370" t="s">
        <v>174</v>
      </c>
      <c r="D143" s="371"/>
      <c r="E143" s="347" t="s">
        <v>75</v>
      </c>
      <c r="F143" s="372">
        <v>10</v>
      </c>
      <c r="G143" s="373">
        <v>5</v>
      </c>
      <c r="H143" s="105">
        <v>4</v>
      </c>
      <c r="I143" s="340">
        <v>2</v>
      </c>
      <c r="J143" s="340"/>
      <c r="K143" s="208"/>
      <c r="L143" s="208"/>
      <c r="M143" s="236">
        <v>2</v>
      </c>
      <c r="N143" s="259"/>
      <c r="O143" s="260"/>
      <c r="P143" s="261"/>
      <c r="Q143" s="316" t="s">
        <v>45</v>
      </c>
      <c r="R143" s="154"/>
      <c r="S143" t="s">
        <v>61</v>
      </c>
    </row>
    <row r="144" spans="1:19" hidden="1">
      <c r="B144" s="369"/>
      <c r="C144" s="370" t="s">
        <v>169</v>
      </c>
      <c r="D144" s="371"/>
      <c r="E144" s="347" t="s">
        <v>75</v>
      </c>
      <c r="F144" s="372">
        <v>5</v>
      </c>
      <c r="G144" s="373">
        <v>7</v>
      </c>
      <c r="H144" s="175">
        <v>6</v>
      </c>
      <c r="I144" s="340">
        <v>7</v>
      </c>
      <c r="J144" s="340"/>
      <c r="K144" s="208"/>
      <c r="L144" s="208"/>
      <c r="M144" s="236">
        <v>7</v>
      </c>
      <c r="N144" s="259"/>
      <c r="O144" s="260"/>
      <c r="P144" s="261"/>
      <c r="Q144" s="316" t="s">
        <v>45</v>
      </c>
      <c r="R144" s="154"/>
      <c r="S144" t="s">
        <v>62</v>
      </c>
    </row>
    <row r="145" spans="1:19" hidden="1">
      <c r="B145" s="369"/>
      <c r="C145" s="370" t="s">
        <v>31</v>
      </c>
      <c r="D145" s="371"/>
      <c r="E145" s="347" t="s">
        <v>75</v>
      </c>
      <c r="F145" s="372">
        <v>47</v>
      </c>
      <c r="G145" s="373">
        <v>107</v>
      </c>
      <c r="H145" s="175">
        <v>148</v>
      </c>
      <c r="I145" s="340">
        <v>185</v>
      </c>
      <c r="J145" s="340"/>
      <c r="K145" s="208"/>
      <c r="L145" s="208"/>
      <c r="M145" s="236">
        <v>229</v>
      </c>
      <c r="N145" s="259"/>
      <c r="O145" s="260"/>
      <c r="P145" s="261"/>
      <c r="Q145" s="316" t="s">
        <v>45</v>
      </c>
      <c r="R145" s="154"/>
      <c r="S145" t="s">
        <v>65</v>
      </c>
    </row>
    <row r="146" spans="1:19" hidden="1">
      <c r="B146" s="369"/>
      <c r="C146" s="370" t="s">
        <v>170</v>
      </c>
      <c r="D146" s="371"/>
      <c r="E146" s="347" t="s">
        <v>75</v>
      </c>
      <c r="F146" s="372">
        <v>25</v>
      </c>
      <c r="G146" s="373">
        <v>62</v>
      </c>
      <c r="H146" s="175">
        <v>58</v>
      </c>
      <c r="I146" s="340">
        <v>51</v>
      </c>
      <c r="J146" s="340"/>
      <c r="K146" s="208"/>
      <c r="L146" s="208"/>
      <c r="M146" s="236">
        <v>62</v>
      </c>
      <c r="N146" s="259"/>
      <c r="O146" s="260"/>
      <c r="P146" s="261"/>
      <c r="Q146" s="316" t="s">
        <v>45</v>
      </c>
      <c r="R146" s="154"/>
      <c r="S146" t="s">
        <v>64</v>
      </c>
    </row>
    <row r="147" spans="1:19" hidden="1">
      <c r="B147" s="369"/>
      <c r="C147" s="370" t="s">
        <v>225</v>
      </c>
      <c r="D147" s="371"/>
      <c r="E147" s="347" t="s">
        <v>75</v>
      </c>
      <c r="F147" s="372">
        <f>SUM(F142:F146)</f>
        <v>130</v>
      </c>
      <c r="G147" s="373">
        <v>257</v>
      </c>
      <c r="H147" s="175">
        <f>SUM(H142:H146)</f>
        <v>263</v>
      </c>
      <c r="I147" s="103">
        <f>SUM(I142:I146)</f>
        <v>312</v>
      </c>
      <c r="J147" s="103"/>
      <c r="K147" s="178"/>
      <c r="L147" s="178"/>
      <c r="M147" s="236">
        <f>SUM(M142:M146)</f>
        <v>360</v>
      </c>
      <c r="N147" s="259"/>
      <c r="O147" s="260"/>
      <c r="P147" s="261"/>
      <c r="Q147" s="316" t="s">
        <v>45</v>
      </c>
      <c r="R147" s="143"/>
      <c r="S147" t="s">
        <v>68</v>
      </c>
    </row>
    <row r="148" spans="1:19" hidden="1">
      <c r="A148">
        <v>8</v>
      </c>
      <c r="B148" s="369" t="s">
        <v>185</v>
      </c>
      <c r="C148" s="370"/>
      <c r="D148" s="371"/>
      <c r="E148" s="347"/>
      <c r="F148" s="357"/>
      <c r="G148" s="358"/>
      <c r="H148" s="175"/>
      <c r="I148" s="103"/>
      <c r="J148" s="103"/>
      <c r="K148" s="178"/>
      <c r="L148" s="178"/>
      <c r="M148" s="240"/>
      <c r="N148" s="259"/>
      <c r="O148" s="260"/>
      <c r="P148" s="261"/>
      <c r="Q148" s="316" t="s">
        <v>45</v>
      </c>
      <c r="R148" s="143"/>
      <c r="S148" t="s">
        <v>68</v>
      </c>
    </row>
    <row r="149" spans="1:19" hidden="1">
      <c r="B149" s="369"/>
      <c r="C149" s="370" t="s">
        <v>165</v>
      </c>
      <c r="D149" s="371"/>
      <c r="E149" s="347"/>
      <c r="F149" s="357"/>
      <c r="G149" s="358"/>
      <c r="H149" s="104"/>
      <c r="I149" s="103"/>
      <c r="J149" s="103"/>
      <c r="K149" s="178"/>
      <c r="L149" s="178"/>
      <c r="M149" s="240"/>
      <c r="N149" s="259"/>
      <c r="O149" s="260"/>
      <c r="P149" s="261"/>
      <c r="Q149" s="316" t="s">
        <v>45</v>
      </c>
      <c r="R149" s="143"/>
      <c r="S149" t="s">
        <v>60</v>
      </c>
    </row>
    <row r="150" spans="1:19" hidden="1">
      <c r="B150" s="369"/>
      <c r="C150" s="370"/>
      <c r="D150" s="371" t="s">
        <v>186</v>
      </c>
      <c r="E150" s="347" t="s">
        <v>75</v>
      </c>
      <c r="F150" s="76">
        <v>45</v>
      </c>
      <c r="G150" s="79">
        <v>52</v>
      </c>
      <c r="H150" s="175">
        <v>47</v>
      </c>
      <c r="I150" s="175">
        <v>53</v>
      </c>
      <c r="J150" s="175"/>
      <c r="K150" s="180"/>
      <c r="L150" s="180"/>
      <c r="M150" s="239">
        <v>55</v>
      </c>
      <c r="N150" s="259"/>
      <c r="O150" s="260"/>
      <c r="P150" s="261"/>
      <c r="Q150" s="316" t="s">
        <v>45</v>
      </c>
      <c r="R150" s="154"/>
      <c r="S150" t="s">
        <v>60</v>
      </c>
    </row>
    <row r="151" spans="1:19" hidden="1">
      <c r="B151" s="369"/>
      <c r="C151" s="370"/>
      <c r="D151" s="371" t="s">
        <v>187</v>
      </c>
      <c r="E151" s="347" t="s">
        <v>78</v>
      </c>
      <c r="F151" s="76">
        <v>386</v>
      </c>
      <c r="G151" s="79">
        <v>361</v>
      </c>
      <c r="H151" s="175">
        <v>341</v>
      </c>
      <c r="I151" s="175">
        <v>395</v>
      </c>
      <c r="J151" s="175"/>
      <c r="K151" s="180"/>
      <c r="L151" s="180"/>
      <c r="M151" s="239">
        <v>378</v>
      </c>
      <c r="N151" s="259"/>
      <c r="O151" s="260"/>
      <c r="P151" s="261"/>
      <c r="Q151" s="316" t="s">
        <v>45</v>
      </c>
      <c r="R151" s="154"/>
      <c r="S151" t="s">
        <v>60</v>
      </c>
    </row>
    <row r="152" spans="1:19" hidden="1">
      <c r="B152" s="369"/>
      <c r="C152" s="370"/>
      <c r="D152" s="371" t="s">
        <v>188</v>
      </c>
      <c r="E152" s="347" t="s">
        <v>75</v>
      </c>
      <c r="F152" s="76">
        <v>63</v>
      </c>
      <c r="G152" s="79">
        <v>258</v>
      </c>
      <c r="H152" s="175">
        <v>227</v>
      </c>
      <c r="I152" s="175">
        <v>164</v>
      </c>
      <c r="J152" s="175"/>
      <c r="K152" s="180"/>
      <c r="L152" s="180"/>
      <c r="M152" s="239">
        <v>187</v>
      </c>
      <c r="N152" s="259"/>
      <c r="O152" s="260"/>
      <c r="P152" s="261"/>
      <c r="Q152" s="316" t="s">
        <v>45</v>
      </c>
      <c r="R152" s="154"/>
      <c r="S152" t="s">
        <v>60</v>
      </c>
    </row>
    <row r="153" spans="1:19" hidden="1">
      <c r="B153" s="369"/>
      <c r="C153" s="370" t="s">
        <v>174</v>
      </c>
      <c r="D153" s="371"/>
      <c r="E153" s="347"/>
      <c r="F153" s="76"/>
      <c r="G153" s="79"/>
      <c r="H153" s="175"/>
      <c r="I153" s="175"/>
      <c r="J153" s="175"/>
      <c r="K153" s="180"/>
      <c r="L153" s="180"/>
      <c r="M153" s="239"/>
      <c r="N153" s="259"/>
      <c r="O153" s="260"/>
      <c r="P153" s="261"/>
      <c r="Q153" s="316" t="s">
        <v>45</v>
      </c>
      <c r="R153" s="143"/>
      <c r="S153" t="s">
        <v>61</v>
      </c>
    </row>
    <row r="154" spans="1:19" hidden="1">
      <c r="B154" s="369"/>
      <c r="C154" s="370"/>
      <c r="D154" s="371" t="s">
        <v>186</v>
      </c>
      <c r="E154" s="347" t="s">
        <v>75</v>
      </c>
      <c r="F154" s="76">
        <v>25</v>
      </c>
      <c r="G154" s="79">
        <v>25</v>
      </c>
      <c r="H154" s="175">
        <v>25</v>
      </c>
      <c r="I154" s="175">
        <v>27</v>
      </c>
      <c r="J154" s="175"/>
      <c r="K154" s="180"/>
      <c r="L154" s="180"/>
      <c r="M154" s="239">
        <v>32</v>
      </c>
      <c r="N154" s="259"/>
      <c r="O154" s="260"/>
      <c r="P154" s="261"/>
      <c r="Q154" s="316" t="s">
        <v>45</v>
      </c>
      <c r="R154" s="154"/>
      <c r="S154" t="s">
        <v>61</v>
      </c>
    </row>
    <row r="155" spans="1:19" hidden="1">
      <c r="B155" s="369"/>
      <c r="C155" s="370"/>
      <c r="D155" s="371" t="s">
        <v>187</v>
      </c>
      <c r="E155" s="347" t="s">
        <v>78</v>
      </c>
      <c r="F155" s="76">
        <v>133</v>
      </c>
      <c r="G155" s="79">
        <v>114</v>
      </c>
      <c r="H155" s="105">
        <v>111</v>
      </c>
      <c r="I155" s="175">
        <v>114</v>
      </c>
      <c r="J155" s="175"/>
      <c r="K155" s="180"/>
      <c r="L155" s="180"/>
      <c r="M155" s="239">
        <v>147</v>
      </c>
      <c r="N155" s="259"/>
      <c r="O155" s="260"/>
      <c r="P155" s="261"/>
      <c r="Q155" s="316" t="s">
        <v>45</v>
      </c>
      <c r="R155" s="154"/>
      <c r="S155" t="s">
        <v>61</v>
      </c>
    </row>
    <row r="156" spans="1:19" hidden="1">
      <c r="B156" s="369"/>
      <c r="C156" s="370"/>
      <c r="D156" s="371" t="s">
        <v>188</v>
      </c>
      <c r="E156" s="347" t="s">
        <v>75</v>
      </c>
      <c r="F156" s="76">
        <v>40</v>
      </c>
      <c r="G156" s="79">
        <v>29</v>
      </c>
      <c r="H156" s="175">
        <v>15</v>
      </c>
      <c r="I156" s="175">
        <v>76</v>
      </c>
      <c r="J156" s="175"/>
      <c r="K156" s="180"/>
      <c r="L156" s="180"/>
      <c r="M156" s="239">
        <v>52</v>
      </c>
      <c r="N156" s="259"/>
      <c r="O156" s="260"/>
      <c r="P156" s="261"/>
      <c r="Q156" s="316" t="s">
        <v>45</v>
      </c>
      <c r="R156" s="154"/>
      <c r="S156" t="s">
        <v>61</v>
      </c>
    </row>
    <row r="157" spans="1:19" hidden="1">
      <c r="B157" s="369"/>
      <c r="C157" s="370" t="s">
        <v>169</v>
      </c>
      <c r="D157" s="371"/>
      <c r="E157" s="347"/>
      <c r="F157" s="76"/>
      <c r="G157" s="79"/>
      <c r="H157" s="175"/>
      <c r="I157" s="175"/>
      <c r="J157" s="175"/>
      <c r="K157" s="180"/>
      <c r="L157" s="180"/>
      <c r="M157" s="239"/>
      <c r="N157" s="262"/>
      <c r="O157" s="267"/>
      <c r="P157" s="268"/>
      <c r="Q157" s="320"/>
      <c r="R157" s="143"/>
      <c r="S157" t="s">
        <v>62</v>
      </c>
    </row>
    <row r="158" spans="1:19" hidden="1">
      <c r="B158" s="369"/>
      <c r="C158" s="370"/>
      <c r="D158" s="371" t="s">
        <v>186</v>
      </c>
      <c r="E158" s="347" t="s">
        <v>75</v>
      </c>
      <c r="F158" s="374"/>
      <c r="G158" s="79">
        <v>1</v>
      </c>
      <c r="H158" s="175">
        <v>2</v>
      </c>
      <c r="I158" s="175">
        <v>5</v>
      </c>
      <c r="J158" s="175"/>
      <c r="K158" s="180"/>
      <c r="L158" s="180"/>
      <c r="M158" s="239">
        <v>5</v>
      </c>
      <c r="N158" s="259"/>
      <c r="O158" s="260"/>
      <c r="P158" s="261"/>
      <c r="Q158" s="316" t="s">
        <v>45</v>
      </c>
      <c r="R158" s="154"/>
      <c r="S158" t="s">
        <v>62</v>
      </c>
    </row>
    <row r="159" spans="1:19" hidden="1">
      <c r="B159" s="369"/>
      <c r="C159" s="370"/>
      <c r="D159" s="371" t="s">
        <v>187</v>
      </c>
      <c r="E159" s="347" t="s">
        <v>78</v>
      </c>
      <c r="F159" s="374"/>
      <c r="G159" s="79">
        <v>0</v>
      </c>
      <c r="H159" s="175">
        <v>8</v>
      </c>
      <c r="I159" s="175">
        <v>9</v>
      </c>
      <c r="J159" s="175"/>
      <c r="K159" s="180"/>
      <c r="L159" s="180"/>
      <c r="M159" s="239">
        <v>10</v>
      </c>
      <c r="N159" s="259"/>
      <c r="O159" s="260"/>
      <c r="P159" s="261"/>
      <c r="Q159" s="316" t="s">
        <v>45</v>
      </c>
      <c r="R159" s="154"/>
      <c r="S159" t="s">
        <v>62</v>
      </c>
    </row>
    <row r="160" spans="1:19" hidden="1">
      <c r="B160" s="369"/>
      <c r="C160" s="370"/>
      <c r="D160" s="371" t="s">
        <v>188</v>
      </c>
      <c r="E160" s="347" t="s">
        <v>75</v>
      </c>
      <c r="F160" s="374"/>
      <c r="G160" s="79">
        <v>3</v>
      </c>
      <c r="H160" s="175">
        <v>4</v>
      </c>
      <c r="I160" s="175">
        <v>5</v>
      </c>
      <c r="J160" s="175"/>
      <c r="K160" s="180"/>
      <c r="L160" s="180"/>
      <c r="M160" s="239">
        <v>5</v>
      </c>
      <c r="N160" s="259"/>
      <c r="O160" s="260"/>
      <c r="P160" s="261"/>
      <c r="Q160" s="316" t="s">
        <v>45</v>
      </c>
      <c r="R160" s="154"/>
      <c r="S160" t="s">
        <v>62</v>
      </c>
    </row>
    <row r="161" spans="1:19" hidden="1">
      <c r="B161" s="369"/>
      <c r="C161" s="370" t="s">
        <v>31</v>
      </c>
      <c r="D161" s="371"/>
      <c r="E161" s="347"/>
      <c r="F161" s="76"/>
      <c r="G161" s="79"/>
      <c r="H161" s="104"/>
      <c r="I161" s="175"/>
      <c r="J161" s="175"/>
      <c r="K161" s="180"/>
      <c r="L161" s="180"/>
      <c r="M161" s="239"/>
      <c r="N161" s="262"/>
      <c r="O161" s="267"/>
      <c r="P161" s="268"/>
      <c r="Q161" s="316" t="s">
        <v>45</v>
      </c>
      <c r="R161" s="143"/>
      <c r="S161" t="s">
        <v>65</v>
      </c>
    </row>
    <row r="162" spans="1:19" hidden="1">
      <c r="B162" s="369"/>
      <c r="C162" s="370"/>
      <c r="D162" s="371" t="s">
        <v>186</v>
      </c>
      <c r="E162" s="347" t="s">
        <v>75</v>
      </c>
      <c r="F162" s="76">
        <v>63</v>
      </c>
      <c r="G162" s="79">
        <v>60</v>
      </c>
      <c r="H162" s="175">
        <v>81</v>
      </c>
      <c r="I162" s="175">
        <v>101</v>
      </c>
      <c r="J162" s="175"/>
      <c r="K162" s="180"/>
      <c r="L162" s="180"/>
      <c r="M162" s="239">
        <v>116</v>
      </c>
      <c r="N162" s="259"/>
      <c r="O162" s="260"/>
      <c r="P162" s="261"/>
      <c r="Q162" s="316" t="s">
        <v>45</v>
      </c>
      <c r="R162" s="154"/>
      <c r="S162" t="s">
        <v>65</v>
      </c>
    </row>
    <row r="163" spans="1:19" hidden="1">
      <c r="B163" s="369"/>
      <c r="C163" s="370"/>
      <c r="D163" s="371" t="s">
        <v>187</v>
      </c>
      <c r="E163" s="347" t="s">
        <v>78</v>
      </c>
      <c r="F163" s="76">
        <v>465</v>
      </c>
      <c r="G163" s="79">
        <v>450</v>
      </c>
      <c r="H163" s="175">
        <v>360</v>
      </c>
      <c r="I163" s="175">
        <v>404</v>
      </c>
      <c r="J163" s="175"/>
      <c r="K163" s="180"/>
      <c r="L163" s="180"/>
      <c r="M163" s="239">
        <v>520</v>
      </c>
      <c r="N163" s="259"/>
      <c r="O163" s="260"/>
      <c r="P163" s="261"/>
      <c r="Q163" s="316" t="s">
        <v>45</v>
      </c>
      <c r="R163" s="154"/>
      <c r="S163" t="s">
        <v>65</v>
      </c>
    </row>
    <row r="164" spans="1:19" hidden="1">
      <c r="B164" s="369"/>
      <c r="C164" s="370"/>
      <c r="D164" s="371" t="s">
        <v>188</v>
      </c>
      <c r="E164" s="347" t="s">
        <v>75</v>
      </c>
      <c r="F164" s="76">
        <v>82</v>
      </c>
      <c r="G164" s="79">
        <v>101</v>
      </c>
      <c r="H164" s="175">
        <v>92</v>
      </c>
      <c r="I164" s="175">
        <v>86</v>
      </c>
      <c r="J164" s="175"/>
      <c r="K164" s="180"/>
      <c r="L164" s="180"/>
      <c r="M164" s="239">
        <v>90</v>
      </c>
      <c r="N164" s="259"/>
      <c r="O164" s="260"/>
      <c r="P164" s="261"/>
      <c r="Q164" s="316" t="s">
        <v>45</v>
      </c>
      <c r="R164" s="154"/>
      <c r="S164" t="s">
        <v>65</v>
      </c>
    </row>
    <row r="165" spans="1:19" hidden="1">
      <c r="B165" s="369"/>
      <c r="C165" s="370" t="s">
        <v>170</v>
      </c>
      <c r="D165" s="371"/>
      <c r="E165" s="347"/>
      <c r="F165" s="76"/>
      <c r="G165" s="79"/>
      <c r="H165" s="175"/>
      <c r="I165" s="175"/>
      <c r="J165" s="175"/>
      <c r="K165" s="180"/>
      <c r="L165" s="180"/>
      <c r="M165" s="239"/>
      <c r="N165" s="262"/>
      <c r="O165" s="267"/>
      <c r="P165" s="268"/>
      <c r="Q165" s="316" t="s">
        <v>45</v>
      </c>
      <c r="R165" s="143"/>
      <c r="S165" t="s">
        <v>64</v>
      </c>
    </row>
    <row r="166" spans="1:19" hidden="1">
      <c r="B166" s="369"/>
      <c r="C166" s="370"/>
      <c r="D166" s="371" t="s">
        <v>186</v>
      </c>
      <c r="E166" s="347" t="s">
        <v>75</v>
      </c>
      <c r="F166" s="76">
        <v>14</v>
      </c>
      <c r="G166" s="79">
        <v>11</v>
      </c>
      <c r="H166" s="175">
        <v>13</v>
      </c>
      <c r="I166" s="175">
        <v>14</v>
      </c>
      <c r="J166" s="175"/>
      <c r="K166" s="180"/>
      <c r="L166" s="180"/>
      <c r="M166" s="239">
        <v>18</v>
      </c>
      <c r="N166" s="259"/>
      <c r="O166" s="260"/>
      <c r="P166" s="261"/>
      <c r="Q166" s="316" t="s">
        <v>45</v>
      </c>
      <c r="R166" s="154"/>
      <c r="S166" t="s">
        <v>64</v>
      </c>
    </row>
    <row r="167" spans="1:19" hidden="1">
      <c r="B167" s="369"/>
      <c r="C167" s="370"/>
      <c r="D167" s="371" t="s">
        <v>187</v>
      </c>
      <c r="E167" s="347" t="s">
        <v>78</v>
      </c>
      <c r="F167" s="76">
        <v>56</v>
      </c>
      <c r="G167" s="79">
        <v>45</v>
      </c>
      <c r="H167" s="175">
        <v>43</v>
      </c>
      <c r="I167" s="175">
        <v>28</v>
      </c>
      <c r="J167" s="175"/>
      <c r="K167" s="180"/>
      <c r="L167" s="180"/>
      <c r="M167" s="239">
        <v>23</v>
      </c>
      <c r="N167" s="259"/>
      <c r="O167" s="260"/>
      <c r="P167" s="261"/>
      <c r="Q167" s="316" t="s">
        <v>45</v>
      </c>
      <c r="R167" s="154"/>
      <c r="S167" t="s">
        <v>64</v>
      </c>
    </row>
    <row r="168" spans="1:19" hidden="1">
      <c r="B168" s="369"/>
      <c r="C168" s="370"/>
      <c r="D168" s="371" t="s">
        <v>188</v>
      </c>
      <c r="E168" s="347" t="s">
        <v>75</v>
      </c>
      <c r="F168" s="76">
        <v>55</v>
      </c>
      <c r="G168" s="79">
        <v>68</v>
      </c>
      <c r="H168" s="175">
        <v>67</v>
      </c>
      <c r="I168" s="175">
        <v>89</v>
      </c>
      <c r="J168" s="175"/>
      <c r="K168" s="180"/>
      <c r="L168" s="180"/>
      <c r="M168" s="239">
        <v>81</v>
      </c>
      <c r="N168" s="259"/>
      <c r="O168" s="260"/>
      <c r="P168" s="261"/>
      <c r="Q168" s="316" t="s">
        <v>45</v>
      </c>
      <c r="R168" s="154"/>
      <c r="S168" t="s">
        <v>64</v>
      </c>
    </row>
    <row r="169" spans="1:19" hidden="1">
      <c r="B169" s="369"/>
      <c r="C169" s="370"/>
      <c r="D169" s="371"/>
      <c r="E169" s="347"/>
      <c r="F169" s="76"/>
      <c r="G169" s="79"/>
      <c r="H169" s="175"/>
      <c r="I169" s="175"/>
      <c r="J169" s="175"/>
      <c r="K169" s="180"/>
      <c r="L169" s="180"/>
      <c r="M169" s="239"/>
      <c r="N169" s="262"/>
      <c r="O169" s="267"/>
      <c r="P169" s="268"/>
      <c r="Q169" s="316" t="s">
        <v>45</v>
      </c>
      <c r="R169" s="143"/>
      <c r="S169" t="s">
        <v>68</v>
      </c>
    </row>
    <row r="170" spans="1:19" ht="13.5" hidden="1" customHeight="1">
      <c r="A170">
        <v>10</v>
      </c>
      <c r="B170" s="375" t="s">
        <v>223</v>
      </c>
      <c r="C170" s="376"/>
      <c r="D170" s="377"/>
      <c r="E170" s="378"/>
      <c r="F170" s="357"/>
      <c r="G170" s="358"/>
      <c r="H170" s="175"/>
      <c r="I170" s="103"/>
      <c r="J170" s="103"/>
      <c r="K170" s="178"/>
      <c r="L170" s="178"/>
      <c r="M170" s="240"/>
      <c r="N170" s="262"/>
      <c r="O170" s="267"/>
      <c r="P170" s="268"/>
      <c r="Q170" s="316" t="s">
        <v>45</v>
      </c>
      <c r="R170" s="143"/>
      <c r="S170" t="s">
        <v>68</v>
      </c>
    </row>
    <row r="171" spans="1:19" hidden="1">
      <c r="B171" s="345" t="s">
        <v>45</v>
      </c>
      <c r="C171" s="379" t="s">
        <v>23</v>
      </c>
      <c r="D171" s="380"/>
      <c r="E171" s="347"/>
      <c r="F171" s="357"/>
      <c r="G171" s="358"/>
      <c r="H171" s="175"/>
      <c r="I171" s="103"/>
      <c r="J171" s="103"/>
      <c r="K171" s="178"/>
      <c r="L171" s="178"/>
      <c r="M171" s="240"/>
      <c r="N171" s="262"/>
      <c r="O171" s="267"/>
      <c r="P171" s="268"/>
      <c r="Q171" s="316" t="s">
        <v>45</v>
      </c>
      <c r="R171" s="143"/>
      <c r="S171" t="s">
        <v>60</v>
      </c>
    </row>
    <row r="172" spans="1:19" hidden="1">
      <c r="B172" s="159"/>
      <c r="C172" s="160"/>
      <c r="D172" s="161" t="s">
        <v>163</v>
      </c>
      <c r="E172" s="347" t="s">
        <v>74</v>
      </c>
      <c r="F172" s="357">
        <v>127</v>
      </c>
      <c r="G172" s="358">
        <v>142</v>
      </c>
      <c r="H172" s="175">
        <v>145</v>
      </c>
      <c r="I172" s="103">
        <v>152</v>
      </c>
      <c r="J172" s="103"/>
      <c r="K172" s="178"/>
      <c r="L172" s="178"/>
      <c r="M172" s="240">
        <v>155</v>
      </c>
      <c r="N172" s="259"/>
      <c r="O172" s="260"/>
      <c r="P172" s="261"/>
      <c r="Q172" s="316" t="s">
        <v>45</v>
      </c>
      <c r="R172" s="154"/>
      <c r="S172" t="s">
        <v>60</v>
      </c>
    </row>
    <row r="173" spans="1:19" hidden="1">
      <c r="B173" s="159"/>
      <c r="C173" s="346" t="s">
        <v>29</v>
      </c>
      <c r="D173" s="161"/>
      <c r="E173" s="347" t="s">
        <v>45</v>
      </c>
      <c r="F173" s="357"/>
      <c r="G173" s="358"/>
      <c r="H173" s="175"/>
      <c r="I173" s="103"/>
      <c r="J173" s="103"/>
      <c r="K173" s="178"/>
      <c r="L173" s="178"/>
      <c r="M173" s="240"/>
      <c r="N173" s="259"/>
      <c r="O173" s="260"/>
      <c r="P173" s="261"/>
      <c r="Q173" s="316" t="s">
        <v>45</v>
      </c>
      <c r="R173" s="143"/>
      <c r="S173" t="s">
        <v>61</v>
      </c>
    </row>
    <row r="174" spans="1:19" hidden="1">
      <c r="B174" s="159"/>
      <c r="C174" s="160"/>
      <c r="D174" s="381" t="s">
        <v>163</v>
      </c>
      <c r="E174" s="347" t="s">
        <v>74</v>
      </c>
      <c r="F174" s="357">
        <v>57</v>
      </c>
      <c r="G174" s="358">
        <v>65</v>
      </c>
      <c r="H174" s="175">
        <v>65</v>
      </c>
      <c r="I174" s="103">
        <v>62</v>
      </c>
      <c r="J174" s="103"/>
      <c r="K174" s="178"/>
      <c r="L174" s="178"/>
      <c r="M174" s="240">
        <v>61</v>
      </c>
      <c r="N174" s="259"/>
      <c r="O174" s="260"/>
      <c r="P174" s="261"/>
      <c r="Q174" s="316" t="s">
        <v>45</v>
      </c>
      <c r="R174" s="154"/>
      <c r="S174" t="s">
        <v>61</v>
      </c>
    </row>
    <row r="175" spans="1:19" hidden="1">
      <c r="B175" s="345" t="s">
        <v>45</v>
      </c>
      <c r="C175" s="346" t="s">
        <v>30</v>
      </c>
      <c r="D175" s="382"/>
      <c r="E175" s="347"/>
      <c r="F175" s="357"/>
      <c r="G175" s="358"/>
      <c r="H175" s="175"/>
      <c r="I175" s="103"/>
      <c r="J175" s="103"/>
      <c r="K175" s="178"/>
      <c r="L175" s="178"/>
      <c r="M175" s="240"/>
      <c r="N175" s="259"/>
      <c r="O175" s="260"/>
      <c r="P175" s="261"/>
      <c r="Q175" s="316" t="s">
        <v>45</v>
      </c>
      <c r="R175" s="143"/>
      <c r="S175" t="s">
        <v>62</v>
      </c>
    </row>
    <row r="176" spans="1:19" hidden="1">
      <c r="B176" s="159"/>
      <c r="C176" s="160" t="s">
        <v>45</v>
      </c>
      <c r="D176" s="161" t="s">
        <v>163</v>
      </c>
      <c r="E176" s="347" t="s">
        <v>74</v>
      </c>
      <c r="F176" s="357">
        <v>20</v>
      </c>
      <c r="G176" s="358">
        <v>22</v>
      </c>
      <c r="H176" s="175">
        <v>23</v>
      </c>
      <c r="I176" s="103">
        <v>27</v>
      </c>
      <c r="J176" s="103"/>
      <c r="K176" s="178"/>
      <c r="L176" s="178"/>
      <c r="M176" s="240">
        <v>27</v>
      </c>
      <c r="N176" s="259"/>
      <c r="O176" s="260"/>
      <c r="P176" s="261"/>
      <c r="Q176" s="316" t="s">
        <v>45</v>
      </c>
      <c r="R176" s="154"/>
      <c r="S176" t="s">
        <v>62</v>
      </c>
    </row>
    <row r="177" spans="2:19" hidden="1">
      <c r="B177" s="159"/>
      <c r="C177" s="160" t="s">
        <v>31</v>
      </c>
      <c r="D177" s="161"/>
      <c r="E177" s="347" t="s">
        <v>45</v>
      </c>
      <c r="F177" s="357"/>
      <c r="G177" s="358"/>
      <c r="H177" s="175"/>
      <c r="I177" s="103"/>
      <c r="J177" s="103"/>
      <c r="K177" s="178"/>
      <c r="L177" s="178"/>
      <c r="M177" s="240"/>
      <c r="N177" s="259"/>
      <c r="O177" s="260"/>
      <c r="P177" s="261"/>
      <c r="Q177" s="316" t="s">
        <v>45</v>
      </c>
      <c r="R177" s="143"/>
      <c r="S177" t="s">
        <v>63</v>
      </c>
    </row>
    <row r="178" spans="2:19" hidden="1">
      <c r="B178" s="159"/>
      <c r="C178" s="160"/>
      <c r="D178" s="381" t="s">
        <v>163</v>
      </c>
      <c r="E178" s="347" t="s">
        <v>74</v>
      </c>
      <c r="F178" s="357">
        <v>108</v>
      </c>
      <c r="G178" s="358">
        <v>115</v>
      </c>
      <c r="H178" s="175">
        <v>115</v>
      </c>
      <c r="I178" s="103">
        <v>119</v>
      </c>
      <c r="J178" s="103"/>
      <c r="K178" s="178"/>
      <c r="L178" s="178"/>
      <c r="M178" s="240">
        <v>120</v>
      </c>
      <c r="N178" s="259"/>
      <c r="O178" s="260"/>
      <c r="P178" s="261"/>
      <c r="Q178" s="316" t="s">
        <v>45</v>
      </c>
      <c r="R178" s="154"/>
      <c r="S178" t="s">
        <v>63</v>
      </c>
    </row>
    <row r="179" spans="2:19" hidden="1">
      <c r="B179" s="345" t="s">
        <v>45</v>
      </c>
      <c r="C179" s="346" t="s">
        <v>32</v>
      </c>
      <c r="D179" s="382"/>
      <c r="E179" s="347"/>
      <c r="F179" s="357"/>
      <c r="G179" s="358"/>
      <c r="H179" s="175"/>
      <c r="I179" s="103"/>
      <c r="J179" s="103"/>
      <c r="K179" s="178"/>
      <c r="L179" s="178"/>
      <c r="M179" s="240"/>
      <c r="N179" s="259"/>
      <c r="O179" s="260"/>
      <c r="P179" s="261"/>
      <c r="Q179" s="316" t="s">
        <v>45</v>
      </c>
      <c r="R179" s="143"/>
      <c r="S179" t="s">
        <v>64</v>
      </c>
    </row>
    <row r="180" spans="2:19" hidden="1">
      <c r="B180" s="159"/>
      <c r="C180" s="160"/>
      <c r="D180" s="161" t="s">
        <v>163</v>
      </c>
      <c r="E180" s="347" t="s">
        <v>74</v>
      </c>
      <c r="F180" s="357">
        <v>84</v>
      </c>
      <c r="G180" s="358">
        <v>99</v>
      </c>
      <c r="H180" s="175">
        <v>102</v>
      </c>
      <c r="I180" s="103">
        <v>103</v>
      </c>
      <c r="J180" s="103"/>
      <c r="K180" s="178"/>
      <c r="L180" s="178"/>
      <c r="M180" s="240">
        <v>109</v>
      </c>
      <c r="N180" s="259"/>
      <c r="O180" s="260"/>
      <c r="P180" s="261"/>
      <c r="Q180" s="316" t="s">
        <v>45</v>
      </c>
      <c r="R180" s="154"/>
      <c r="S180" t="s">
        <v>64</v>
      </c>
    </row>
    <row r="181" spans="2:19" hidden="1">
      <c r="B181" s="159"/>
      <c r="C181" s="160"/>
      <c r="D181" s="161" t="s">
        <v>45</v>
      </c>
      <c r="E181" s="347" t="s">
        <v>45</v>
      </c>
      <c r="F181" s="357"/>
      <c r="G181" s="358"/>
      <c r="H181" s="175"/>
      <c r="I181" s="103"/>
      <c r="J181" s="103"/>
      <c r="K181" s="178"/>
      <c r="L181" s="178"/>
      <c r="M181" s="240"/>
      <c r="N181" s="259"/>
      <c r="O181" s="260"/>
      <c r="P181" s="261"/>
      <c r="Q181" s="316" t="s">
        <v>45</v>
      </c>
      <c r="R181" s="143"/>
      <c r="S181" t="s">
        <v>68</v>
      </c>
    </row>
    <row r="182" spans="2:19" hidden="1">
      <c r="B182" s="159" t="s">
        <v>164</v>
      </c>
      <c r="C182" s="160"/>
      <c r="D182" s="381"/>
      <c r="E182" s="347" t="s">
        <v>45</v>
      </c>
      <c r="F182" s="357"/>
      <c r="G182" s="358"/>
      <c r="H182" s="175"/>
      <c r="I182" s="103"/>
      <c r="J182" s="103"/>
      <c r="K182" s="178"/>
      <c r="L182" s="178"/>
      <c r="M182" s="240"/>
      <c r="N182" s="259"/>
      <c r="O182" s="260"/>
      <c r="P182" s="261"/>
      <c r="Q182" s="316" t="s">
        <v>45</v>
      </c>
      <c r="R182" s="143"/>
      <c r="S182" t="s">
        <v>68</v>
      </c>
    </row>
    <row r="183" spans="2:19" hidden="1">
      <c r="B183" s="159"/>
      <c r="C183" s="160" t="s">
        <v>165</v>
      </c>
      <c r="D183" s="161"/>
      <c r="E183" s="347" t="s">
        <v>45</v>
      </c>
      <c r="F183" s="357"/>
      <c r="G183" s="358"/>
      <c r="H183" s="175"/>
      <c r="I183" s="103"/>
      <c r="J183" s="103"/>
      <c r="K183" s="178"/>
      <c r="L183" s="178"/>
      <c r="M183" s="240"/>
      <c r="N183" s="262"/>
      <c r="O183" s="267"/>
      <c r="P183" s="268"/>
      <c r="Q183" s="316" t="s">
        <v>45</v>
      </c>
      <c r="R183" s="143"/>
      <c r="S183" t="s">
        <v>60</v>
      </c>
    </row>
    <row r="184" spans="2:19" hidden="1">
      <c r="B184" s="159"/>
      <c r="C184" s="160"/>
      <c r="D184" s="381" t="s">
        <v>166</v>
      </c>
      <c r="E184" s="347" t="s">
        <v>74</v>
      </c>
      <c r="F184" s="357">
        <v>41</v>
      </c>
      <c r="G184" s="358">
        <v>44</v>
      </c>
      <c r="H184" s="175">
        <v>44</v>
      </c>
      <c r="I184" s="103">
        <v>46</v>
      </c>
      <c r="J184" s="103"/>
      <c r="K184" s="178"/>
      <c r="L184" s="178"/>
      <c r="M184" s="240">
        <v>48</v>
      </c>
      <c r="N184" s="259"/>
      <c r="O184" s="260"/>
      <c r="P184" s="261"/>
      <c r="Q184" s="316" t="s">
        <v>45</v>
      </c>
      <c r="R184" s="154"/>
      <c r="S184" t="s">
        <v>60</v>
      </c>
    </row>
    <row r="185" spans="2:19" hidden="1">
      <c r="B185" s="159"/>
      <c r="C185" s="160"/>
      <c r="D185" s="381" t="s">
        <v>167</v>
      </c>
      <c r="E185" s="347" t="s">
        <v>74</v>
      </c>
      <c r="F185" s="357"/>
      <c r="G185" s="358"/>
      <c r="H185" s="175"/>
      <c r="I185" s="103">
        <v>4</v>
      </c>
      <c r="J185" s="103"/>
      <c r="K185" s="178"/>
      <c r="L185" s="178"/>
      <c r="M185" s="240">
        <v>1</v>
      </c>
      <c r="N185" s="259"/>
      <c r="O185" s="260"/>
      <c r="P185" s="261"/>
      <c r="Q185" s="316" t="s">
        <v>45</v>
      </c>
      <c r="R185" s="154"/>
      <c r="S185" t="s">
        <v>60</v>
      </c>
    </row>
    <row r="186" spans="2:19" hidden="1">
      <c r="B186" s="159"/>
      <c r="C186" s="160"/>
      <c r="D186" s="161" t="s">
        <v>168</v>
      </c>
      <c r="E186" s="347" t="s">
        <v>74</v>
      </c>
      <c r="F186" s="357">
        <v>43</v>
      </c>
      <c r="G186" s="358">
        <v>45</v>
      </c>
      <c r="H186" s="105">
        <v>58</v>
      </c>
      <c r="I186" s="103">
        <v>66</v>
      </c>
      <c r="J186" s="103"/>
      <c r="K186" s="178"/>
      <c r="L186" s="178"/>
      <c r="M186" s="240">
        <v>71</v>
      </c>
      <c r="N186" s="259"/>
      <c r="O186" s="260"/>
      <c r="P186" s="261"/>
      <c r="Q186" s="316" t="s">
        <v>45</v>
      </c>
      <c r="R186" s="154"/>
      <c r="S186" t="s">
        <v>60</v>
      </c>
    </row>
    <row r="187" spans="2:19" hidden="1">
      <c r="B187" s="345" t="s">
        <v>45</v>
      </c>
      <c r="C187" s="346" t="s">
        <v>29</v>
      </c>
      <c r="D187" s="382"/>
      <c r="E187" s="347"/>
      <c r="F187" s="357"/>
      <c r="G187" s="358"/>
      <c r="H187" s="175"/>
      <c r="I187" s="103"/>
      <c r="J187" s="103"/>
      <c r="K187" s="178"/>
      <c r="L187" s="178"/>
      <c r="M187" s="240"/>
      <c r="N187" s="259"/>
      <c r="O187" s="260"/>
      <c r="P187" s="261"/>
      <c r="Q187" s="316" t="s">
        <v>45</v>
      </c>
      <c r="R187" s="143"/>
      <c r="S187" t="s">
        <v>61</v>
      </c>
    </row>
    <row r="188" spans="2:19" hidden="1">
      <c r="B188" s="159"/>
      <c r="C188" s="160"/>
      <c r="D188" s="381" t="s">
        <v>166</v>
      </c>
      <c r="E188" s="347" t="s">
        <v>74</v>
      </c>
      <c r="F188" s="357">
        <v>4</v>
      </c>
      <c r="G188" s="358">
        <v>0</v>
      </c>
      <c r="H188" s="175">
        <v>0</v>
      </c>
      <c r="I188" s="383" t="s">
        <v>280</v>
      </c>
      <c r="J188" s="103"/>
      <c r="K188" s="178"/>
      <c r="L188" s="178"/>
      <c r="M188" s="384" t="s">
        <v>280</v>
      </c>
      <c r="N188" s="259"/>
      <c r="O188" s="260"/>
      <c r="P188" s="261"/>
      <c r="Q188" s="316" t="s">
        <v>45</v>
      </c>
      <c r="R188" s="154"/>
      <c r="S188" t="s">
        <v>61</v>
      </c>
    </row>
    <row r="189" spans="2:19" hidden="1">
      <c r="B189" s="159"/>
      <c r="C189" s="160"/>
      <c r="D189" s="381" t="s">
        <v>167</v>
      </c>
      <c r="E189" s="347" t="s">
        <v>74</v>
      </c>
      <c r="F189" s="357"/>
      <c r="G189" s="358">
        <v>0</v>
      </c>
      <c r="H189" s="175">
        <v>0</v>
      </c>
      <c r="I189" s="103">
        <v>0</v>
      </c>
      <c r="J189" s="103"/>
      <c r="K189" s="178"/>
      <c r="L189" s="178"/>
      <c r="M189" s="240">
        <v>0</v>
      </c>
      <c r="N189" s="259"/>
      <c r="O189" s="260"/>
      <c r="P189" s="261"/>
      <c r="Q189" s="316" t="s">
        <v>45</v>
      </c>
      <c r="R189" s="154"/>
      <c r="S189" t="s">
        <v>61</v>
      </c>
    </row>
    <row r="190" spans="2:19" hidden="1">
      <c r="B190" s="159"/>
      <c r="C190" s="160"/>
      <c r="D190" s="161" t="s">
        <v>168</v>
      </c>
      <c r="E190" s="347" t="s">
        <v>74</v>
      </c>
      <c r="F190" s="357">
        <v>4</v>
      </c>
      <c r="G190" s="358">
        <v>4</v>
      </c>
      <c r="H190" s="175">
        <v>3</v>
      </c>
      <c r="I190" s="103">
        <v>2</v>
      </c>
      <c r="J190" s="103"/>
      <c r="K190" s="178"/>
      <c r="L190" s="178"/>
      <c r="M190" s="240">
        <v>4</v>
      </c>
      <c r="N190" s="259"/>
      <c r="O190" s="260"/>
      <c r="P190" s="261"/>
      <c r="Q190" s="316" t="s">
        <v>45</v>
      </c>
      <c r="R190" s="154"/>
      <c r="S190" t="s">
        <v>61</v>
      </c>
    </row>
    <row r="191" spans="2:19" hidden="1">
      <c r="B191" s="159"/>
      <c r="C191" s="160" t="s">
        <v>169</v>
      </c>
      <c r="D191" s="161"/>
      <c r="E191" s="347" t="s">
        <v>45</v>
      </c>
      <c r="F191" s="357"/>
      <c r="G191" s="358"/>
      <c r="H191" s="175"/>
      <c r="I191" s="103"/>
      <c r="J191" s="103"/>
      <c r="K191" s="178"/>
      <c r="L191" s="178"/>
      <c r="M191" s="240"/>
      <c r="N191" s="259"/>
      <c r="O191" s="260"/>
      <c r="P191" s="261"/>
      <c r="Q191" s="316" t="s">
        <v>45</v>
      </c>
      <c r="R191" s="143"/>
      <c r="S191" t="s">
        <v>62</v>
      </c>
    </row>
    <row r="192" spans="2:19" hidden="1">
      <c r="B192" s="159"/>
      <c r="C192" s="160"/>
      <c r="D192" s="381" t="s">
        <v>166</v>
      </c>
      <c r="E192" s="347" t="s">
        <v>74</v>
      </c>
      <c r="F192" s="357" t="s">
        <v>45</v>
      </c>
      <c r="G192" s="358">
        <v>0</v>
      </c>
      <c r="H192" s="109">
        <v>0</v>
      </c>
      <c r="I192" s="103">
        <v>0</v>
      </c>
      <c r="J192" s="103"/>
      <c r="K192" s="178"/>
      <c r="L192" s="178"/>
      <c r="M192" s="240">
        <v>0</v>
      </c>
      <c r="N192" s="259"/>
      <c r="O192" s="260"/>
      <c r="P192" s="261"/>
      <c r="Q192" s="316" t="s">
        <v>45</v>
      </c>
      <c r="R192" s="154"/>
      <c r="S192" t="s">
        <v>62</v>
      </c>
    </row>
    <row r="193" spans="2:19" hidden="1">
      <c r="B193" s="159"/>
      <c r="C193" s="160"/>
      <c r="D193" s="381" t="s">
        <v>167</v>
      </c>
      <c r="E193" s="347" t="s">
        <v>74</v>
      </c>
      <c r="F193" s="357">
        <v>21</v>
      </c>
      <c r="G193" s="358">
        <v>18</v>
      </c>
      <c r="H193" s="109">
        <v>14</v>
      </c>
      <c r="I193" s="103">
        <v>13</v>
      </c>
      <c r="J193" s="103"/>
      <c r="K193" s="178"/>
      <c r="L193" s="178"/>
      <c r="M193" s="240">
        <v>21</v>
      </c>
      <c r="N193" s="259"/>
      <c r="O193" s="260"/>
      <c r="P193" s="261"/>
      <c r="Q193" s="316" t="s">
        <v>45</v>
      </c>
      <c r="R193" s="154"/>
      <c r="S193" t="s">
        <v>62</v>
      </c>
    </row>
    <row r="194" spans="2:19" hidden="1">
      <c r="B194" s="159"/>
      <c r="C194" s="160"/>
      <c r="D194" s="161" t="s">
        <v>168</v>
      </c>
      <c r="E194" s="347" t="s">
        <v>74</v>
      </c>
      <c r="F194" s="357">
        <v>0</v>
      </c>
      <c r="G194" s="358">
        <v>0</v>
      </c>
      <c r="H194" s="109">
        <v>3</v>
      </c>
      <c r="I194" s="103">
        <v>3</v>
      </c>
      <c r="J194" s="103"/>
      <c r="K194" s="178"/>
      <c r="L194" s="178"/>
      <c r="M194" s="240">
        <v>4</v>
      </c>
      <c r="N194" s="259"/>
      <c r="O194" s="260"/>
      <c r="P194" s="261"/>
      <c r="Q194" s="316" t="s">
        <v>45</v>
      </c>
      <c r="R194" s="154"/>
      <c r="S194" t="s">
        <v>62</v>
      </c>
    </row>
    <row r="195" spans="2:19" hidden="1">
      <c r="B195" s="159"/>
      <c r="C195" s="160" t="s">
        <v>31</v>
      </c>
      <c r="D195" s="161"/>
      <c r="E195" s="347"/>
      <c r="F195" s="357"/>
      <c r="G195" s="358"/>
      <c r="H195" s="175"/>
      <c r="I195" s="103"/>
      <c r="J195" s="103"/>
      <c r="K195" s="178"/>
      <c r="L195" s="178"/>
      <c r="M195" s="240"/>
      <c r="N195" s="259"/>
      <c r="O195" s="260"/>
      <c r="P195" s="261"/>
      <c r="Q195" s="316" t="s">
        <v>45</v>
      </c>
      <c r="R195" s="143"/>
      <c r="S195" t="s">
        <v>63</v>
      </c>
    </row>
    <row r="196" spans="2:19" hidden="1">
      <c r="B196" s="159"/>
      <c r="C196" s="160"/>
      <c r="D196" s="381" t="s">
        <v>166</v>
      </c>
      <c r="E196" s="347" t="s">
        <v>74</v>
      </c>
      <c r="F196" s="357">
        <v>3</v>
      </c>
      <c r="G196" s="385" t="s">
        <v>229</v>
      </c>
      <c r="H196" s="110" t="s">
        <v>229</v>
      </c>
      <c r="I196" s="383" t="s">
        <v>280</v>
      </c>
      <c r="J196" s="103"/>
      <c r="K196" s="178"/>
      <c r="L196" s="178"/>
      <c r="M196" s="384" t="s">
        <v>280</v>
      </c>
      <c r="N196" s="259"/>
      <c r="O196" s="260"/>
      <c r="P196" s="261"/>
      <c r="Q196" s="316" t="s">
        <v>45</v>
      </c>
      <c r="R196" s="154"/>
      <c r="S196" t="s">
        <v>63</v>
      </c>
    </row>
    <row r="197" spans="2:19" hidden="1">
      <c r="B197" s="159"/>
      <c r="C197" s="160"/>
      <c r="D197" s="381" t="s">
        <v>167</v>
      </c>
      <c r="E197" s="347" t="s">
        <v>74</v>
      </c>
      <c r="F197" s="357"/>
      <c r="G197" s="358">
        <v>2</v>
      </c>
      <c r="H197" s="175">
        <v>2</v>
      </c>
      <c r="I197" s="103">
        <v>4</v>
      </c>
      <c r="J197" s="103"/>
      <c r="K197" s="178"/>
      <c r="L197" s="178"/>
      <c r="M197" s="240">
        <v>4</v>
      </c>
      <c r="N197" s="259"/>
      <c r="O197" s="260"/>
      <c r="P197" s="261"/>
      <c r="Q197" s="316" t="s">
        <v>45</v>
      </c>
      <c r="R197" s="154"/>
      <c r="S197" t="s">
        <v>63</v>
      </c>
    </row>
    <row r="198" spans="2:19" hidden="1">
      <c r="B198" s="159"/>
      <c r="C198" s="160"/>
      <c r="D198" s="161" t="s">
        <v>168</v>
      </c>
      <c r="E198" s="347" t="s">
        <v>74</v>
      </c>
      <c r="F198" s="357">
        <v>40</v>
      </c>
      <c r="G198" s="358">
        <v>47</v>
      </c>
      <c r="H198" s="175">
        <v>45</v>
      </c>
      <c r="I198" s="103">
        <v>43</v>
      </c>
      <c r="J198" s="103"/>
      <c r="K198" s="178"/>
      <c r="L198" s="178"/>
      <c r="M198" s="240">
        <v>39</v>
      </c>
      <c r="N198" s="259"/>
      <c r="O198" s="260"/>
      <c r="P198" s="261"/>
      <c r="Q198" s="316" t="s">
        <v>45</v>
      </c>
      <c r="R198" s="154"/>
      <c r="S198" t="s">
        <v>63</v>
      </c>
    </row>
    <row r="199" spans="2:19" hidden="1">
      <c r="B199" s="159"/>
      <c r="C199" s="160" t="s">
        <v>170</v>
      </c>
      <c r="D199" s="161"/>
      <c r="E199" s="347"/>
      <c r="F199" s="357"/>
      <c r="G199" s="358"/>
      <c r="H199" s="175"/>
      <c r="I199" s="103"/>
      <c r="J199" s="103"/>
      <c r="K199" s="178"/>
      <c r="L199" s="178"/>
      <c r="M199" s="240"/>
      <c r="N199" s="259"/>
      <c r="O199" s="260"/>
      <c r="P199" s="261"/>
      <c r="Q199" s="316" t="s">
        <v>45</v>
      </c>
      <c r="R199" s="143"/>
      <c r="S199" t="s">
        <v>64</v>
      </c>
    </row>
    <row r="200" spans="2:19" hidden="1">
      <c r="B200" s="159"/>
      <c r="C200" s="160"/>
      <c r="D200" s="381" t="s">
        <v>166</v>
      </c>
      <c r="E200" s="347" t="s">
        <v>74</v>
      </c>
      <c r="F200" s="357"/>
      <c r="G200" s="358"/>
      <c r="H200" s="175"/>
      <c r="I200" s="383" t="s">
        <v>280</v>
      </c>
      <c r="J200" s="103"/>
      <c r="K200" s="178"/>
      <c r="L200" s="178"/>
      <c r="M200" s="384" t="s">
        <v>280</v>
      </c>
      <c r="N200" s="259"/>
      <c r="O200" s="260"/>
      <c r="P200" s="261"/>
      <c r="Q200" s="316" t="s">
        <v>45</v>
      </c>
      <c r="R200" s="154"/>
      <c r="S200" t="s">
        <v>64</v>
      </c>
    </row>
    <row r="201" spans="2:19" hidden="1">
      <c r="B201" s="159"/>
      <c r="C201" s="160"/>
      <c r="D201" s="381" t="s">
        <v>167</v>
      </c>
      <c r="E201" s="347" t="s">
        <v>74</v>
      </c>
      <c r="F201" s="357">
        <v>23</v>
      </c>
      <c r="G201" s="358">
        <v>14</v>
      </c>
      <c r="H201" s="175">
        <v>11</v>
      </c>
      <c r="I201" s="103">
        <v>10</v>
      </c>
      <c r="J201" s="103"/>
      <c r="K201" s="178"/>
      <c r="L201" s="178"/>
      <c r="M201" s="240">
        <v>10</v>
      </c>
      <c r="N201" s="259"/>
      <c r="O201" s="260"/>
      <c r="P201" s="261"/>
      <c r="Q201" s="316" t="s">
        <v>45</v>
      </c>
      <c r="R201" s="154"/>
      <c r="S201" t="s">
        <v>64</v>
      </c>
    </row>
    <row r="202" spans="2:19" hidden="1">
      <c r="B202" s="159"/>
      <c r="C202" s="160"/>
      <c r="D202" s="161" t="s">
        <v>168</v>
      </c>
      <c r="E202" s="347" t="s">
        <v>74</v>
      </c>
      <c r="F202" s="357">
        <v>17</v>
      </c>
      <c r="G202" s="358">
        <v>22</v>
      </c>
      <c r="H202" s="175">
        <v>28</v>
      </c>
      <c r="I202" s="103">
        <v>29</v>
      </c>
      <c r="J202" s="103"/>
      <c r="K202" s="178"/>
      <c r="L202" s="178"/>
      <c r="M202" s="240">
        <v>34</v>
      </c>
      <c r="N202" s="259"/>
      <c r="O202" s="260"/>
      <c r="P202" s="261"/>
      <c r="Q202" s="316" t="s">
        <v>45</v>
      </c>
      <c r="R202" s="154"/>
      <c r="S202" t="s">
        <v>64</v>
      </c>
    </row>
    <row r="203" spans="2:19" hidden="1">
      <c r="B203" s="159" t="s">
        <v>171</v>
      </c>
      <c r="C203" s="160"/>
      <c r="D203" s="161"/>
      <c r="E203" s="347"/>
      <c r="F203" s="357"/>
      <c r="G203" s="358"/>
      <c r="H203" s="175"/>
      <c r="I203" s="103"/>
      <c r="J203" s="103"/>
      <c r="K203" s="178"/>
      <c r="L203" s="178"/>
      <c r="M203" s="240"/>
      <c r="N203" s="259"/>
      <c r="O203" s="260"/>
      <c r="P203" s="261"/>
      <c r="Q203" s="316" t="s">
        <v>45</v>
      </c>
      <c r="R203" s="143"/>
      <c r="S203" t="s">
        <v>68</v>
      </c>
    </row>
    <row r="204" spans="2:19" hidden="1">
      <c r="B204" s="159"/>
      <c r="C204" s="160" t="s">
        <v>165</v>
      </c>
      <c r="D204" s="161"/>
      <c r="E204" s="347"/>
      <c r="F204" s="357"/>
      <c r="G204" s="358"/>
      <c r="H204" s="104"/>
      <c r="I204" s="103"/>
      <c r="J204" s="103"/>
      <c r="K204" s="178"/>
      <c r="L204" s="178"/>
      <c r="M204" s="240"/>
      <c r="N204" s="259"/>
      <c r="O204" s="260"/>
      <c r="P204" s="261"/>
      <c r="Q204" s="316" t="s">
        <v>45</v>
      </c>
      <c r="R204" s="143"/>
      <c r="S204" t="s">
        <v>60</v>
      </c>
    </row>
    <row r="205" spans="2:19" hidden="1">
      <c r="B205" s="159"/>
      <c r="C205" s="160"/>
      <c r="D205" s="161" t="s">
        <v>172</v>
      </c>
      <c r="E205" s="347" t="s">
        <v>74</v>
      </c>
      <c r="F205" s="357">
        <v>2</v>
      </c>
      <c r="G205" s="358">
        <v>1</v>
      </c>
      <c r="H205" s="175">
        <v>1</v>
      </c>
      <c r="I205" s="103">
        <v>1</v>
      </c>
      <c r="J205" s="103"/>
      <c r="K205" s="178"/>
      <c r="L205" s="178"/>
      <c r="M205" s="240">
        <v>2</v>
      </c>
      <c r="N205" s="259"/>
      <c r="O205" s="260"/>
      <c r="P205" s="261"/>
      <c r="Q205" s="316" t="s">
        <v>45</v>
      </c>
      <c r="R205" s="154"/>
      <c r="S205" t="s">
        <v>60</v>
      </c>
    </row>
    <row r="206" spans="2:19" hidden="1">
      <c r="B206" s="159"/>
      <c r="C206" s="160"/>
      <c r="D206" s="161" t="s">
        <v>173</v>
      </c>
      <c r="E206" s="347" t="s">
        <v>74</v>
      </c>
      <c r="F206" s="357">
        <v>3</v>
      </c>
      <c r="G206" s="358">
        <v>16</v>
      </c>
      <c r="H206" s="175">
        <v>17</v>
      </c>
      <c r="I206" s="103">
        <v>19</v>
      </c>
      <c r="J206" s="103"/>
      <c r="K206" s="178"/>
      <c r="L206" s="178"/>
      <c r="M206" s="240">
        <v>20</v>
      </c>
      <c r="N206" s="259"/>
      <c r="O206" s="260"/>
      <c r="P206" s="261"/>
      <c r="Q206" s="316" t="s">
        <v>45</v>
      </c>
      <c r="R206" s="154"/>
      <c r="S206" t="s">
        <v>60</v>
      </c>
    </row>
    <row r="207" spans="2:19" hidden="1">
      <c r="B207" s="159"/>
      <c r="C207" s="160" t="s">
        <v>174</v>
      </c>
      <c r="D207" s="161"/>
      <c r="E207" s="347"/>
      <c r="F207" s="357"/>
      <c r="G207" s="358"/>
      <c r="H207" s="175"/>
      <c r="I207" s="103"/>
      <c r="J207" s="103"/>
      <c r="K207" s="178"/>
      <c r="L207" s="178"/>
      <c r="M207" s="240"/>
      <c r="N207" s="259"/>
      <c r="O207" s="260"/>
      <c r="P207" s="261"/>
      <c r="Q207" s="316" t="s">
        <v>45</v>
      </c>
      <c r="R207" s="143"/>
      <c r="S207" t="s">
        <v>61</v>
      </c>
    </row>
    <row r="208" spans="2:19" hidden="1">
      <c r="B208" s="159"/>
      <c r="C208" s="160"/>
      <c r="D208" s="161" t="s">
        <v>172</v>
      </c>
      <c r="E208" s="347" t="s">
        <v>74</v>
      </c>
      <c r="F208" s="357">
        <v>2</v>
      </c>
      <c r="G208" s="358">
        <v>1</v>
      </c>
      <c r="H208" s="175">
        <v>2</v>
      </c>
      <c r="I208" s="103">
        <v>2</v>
      </c>
      <c r="J208" s="103"/>
      <c r="K208" s="178"/>
      <c r="L208" s="178"/>
      <c r="M208" s="240">
        <v>0</v>
      </c>
      <c r="N208" s="259"/>
      <c r="O208" s="260"/>
      <c r="P208" s="261"/>
      <c r="Q208" s="316" t="s">
        <v>45</v>
      </c>
      <c r="R208" s="154"/>
      <c r="S208" t="s">
        <v>61</v>
      </c>
    </row>
    <row r="209" spans="1:19" hidden="1">
      <c r="B209" s="159"/>
      <c r="C209" s="160"/>
      <c r="D209" s="161" t="s">
        <v>173</v>
      </c>
      <c r="E209" s="347" t="s">
        <v>74</v>
      </c>
      <c r="F209" s="357">
        <v>0</v>
      </c>
      <c r="G209" s="358">
        <v>1</v>
      </c>
      <c r="H209" s="175">
        <v>2</v>
      </c>
      <c r="I209" s="103">
        <v>2</v>
      </c>
      <c r="J209" s="103"/>
      <c r="K209" s="178"/>
      <c r="L209" s="178"/>
      <c r="M209" s="240">
        <v>0</v>
      </c>
      <c r="N209" s="259"/>
      <c r="O209" s="260"/>
      <c r="P209" s="261"/>
      <c r="Q209" s="316" t="s">
        <v>45</v>
      </c>
      <c r="R209" s="154"/>
      <c r="S209" t="s">
        <v>61</v>
      </c>
    </row>
    <row r="210" spans="1:19" hidden="1">
      <c r="B210" s="159"/>
      <c r="C210" s="160" t="s">
        <v>169</v>
      </c>
      <c r="D210" s="161"/>
      <c r="E210" s="347"/>
      <c r="F210" s="357"/>
      <c r="G210" s="358"/>
      <c r="H210" s="104"/>
      <c r="I210" s="103"/>
      <c r="J210" s="103"/>
      <c r="K210" s="178"/>
      <c r="L210" s="178"/>
      <c r="M210" s="240"/>
      <c r="N210" s="259"/>
      <c r="O210" s="260"/>
      <c r="P210" s="261"/>
      <c r="Q210" s="316" t="s">
        <v>45</v>
      </c>
      <c r="R210" s="143"/>
      <c r="S210" t="s">
        <v>62</v>
      </c>
    </row>
    <row r="211" spans="1:19" hidden="1">
      <c r="B211" s="159"/>
      <c r="C211" s="160"/>
      <c r="D211" s="161" t="s">
        <v>172</v>
      </c>
      <c r="E211" s="347" t="s">
        <v>74</v>
      </c>
      <c r="F211" s="357">
        <v>0</v>
      </c>
      <c r="G211" s="358">
        <v>0</v>
      </c>
      <c r="H211" s="175">
        <v>0</v>
      </c>
      <c r="I211" s="103">
        <v>0</v>
      </c>
      <c r="J211" s="103"/>
      <c r="K211" s="178"/>
      <c r="L211" s="178"/>
      <c r="M211" s="240">
        <v>0</v>
      </c>
      <c r="N211" s="259"/>
      <c r="O211" s="260"/>
      <c r="P211" s="261"/>
      <c r="Q211" s="316" t="s">
        <v>45</v>
      </c>
      <c r="R211" s="154"/>
      <c r="S211" t="s">
        <v>62</v>
      </c>
    </row>
    <row r="212" spans="1:19" hidden="1">
      <c r="B212" s="159"/>
      <c r="C212" s="160"/>
      <c r="D212" s="161" t="s">
        <v>173</v>
      </c>
      <c r="E212" s="347" t="s">
        <v>74</v>
      </c>
      <c r="F212" s="357">
        <v>0</v>
      </c>
      <c r="G212" s="358">
        <v>0</v>
      </c>
      <c r="H212" s="175">
        <v>4</v>
      </c>
      <c r="I212" s="103">
        <v>4</v>
      </c>
      <c r="J212" s="103"/>
      <c r="K212" s="178"/>
      <c r="L212" s="178"/>
      <c r="M212" s="240">
        <v>4</v>
      </c>
      <c r="N212" s="259"/>
      <c r="O212" s="260"/>
      <c r="P212" s="261"/>
      <c r="Q212" s="316" t="s">
        <v>45</v>
      </c>
      <c r="R212" s="154"/>
      <c r="S212" t="s">
        <v>62</v>
      </c>
    </row>
    <row r="213" spans="1:19" hidden="1">
      <c r="B213" s="159"/>
      <c r="C213" s="160" t="s">
        <v>31</v>
      </c>
      <c r="D213" s="161"/>
      <c r="E213" s="347"/>
      <c r="F213" s="357"/>
      <c r="G213" s="358"/>
      <c r="H213" s="175"/>
      <c r="I213" s="103"/>
      <c r="J213" s="103"/>
      <c r="K213" s="178"/>
      <c r="L213" s="178"/>
      <c r="M213" s="240"/>
      <c r="N213" s="259"/>
      <c r="O213" s="260"/>
      <c r="P213" s="261"/>
      <c r="Q213" s="316" t="s">
        <v>45</v>
      </c>
      <c r="R213" s="143"/>
      <c r="S213" t="s">
        <v>63</v>
      </c>
    </row>
    <row r="214" spans="1:19" hidden="1">
      <c r="B214" s="159"/>
      <c r="C214" s="160"/>
      <c r="D214" s="161" t="s">
        <v>172</v>
      </c>
      <c r="E214" s="347" t="s">
        <v>74</v>
      </c>
      <c r="F214" s="357">
        <v>2</v>
      </c>
      <c r="G214" s="358">
        <v>3</v>
      </c>
      <c r="H214" s="175">
        <v>2</v>
      </c>
      <c r="I214" s="103">
        <v>3</v>
      </c>
      <c r="J214" s="103"/>
      <c r="K214" s="178"/>
      <c r="L214" s="178"/>
      <c r="M214" s="240">
        <v>3</v>
      </c>
      <c r="N214" s="259"/>
      <c r="O214" s="260"/>
      <c r="P214" s="261"/>
      <c r="Q214" s="316" t="s">
        <v>45</v>
      </c>
      <c r="R214" s="154"/>
      <c r="S214" t="s">
        <v>63</v>
      </c>
    </row>
    <row r="215" spans="1:19" hidden="1">
      <c r="B215" s="159"/>
      <c r="C215" s="160"/>
      <c r="D215" s="161" t="s">
        <v>173</v>
      </c>
      <c r="E215" s="347" t="s">
        <v>74</v>
      </c>
      <c r="F215" s="357">
        <v>0</v>
      </c>
      <c r="G215" s="358">
        <v>1</v>
      </c>
      <c r="H215" s="175">
        <v>2</v>
      </c>
      <c r="I215" s="103">
        <v>2</v>
      </c>
      <c r="J215" s="103"/>
      <c r="K215" s="178"/>
      <c r="L215" s="178"/>
      <c r="M215" s="240">
        <v>1</v>
      </c>
      <c r="N215" s="259"/>
      <c r="O215" s="260"/>
      <c r="P215" s="261"/>
      <c r="Q215" s="316" t="s">
        <v>45</v>
      </c>
      <c r="R215" s="154"/>
      <c r="S215" t="s">
        <v>63</v>
      </c>
    </row>
    <row r="216" spans="1:19" hidden="1">
      <c r="B216" s="159"/>
      <c r="C216" s="160" t="s">
        <v>170</v>
      </c>
      <c r="D216" s="161"/>
      <c r="E216" s="347"/>
      <c r="F216" s="357"/>
      <c r="G216" s="358"/>
      <c r="H216" s="104"/>
      <c r="I216" s="103"/>
      <c r="J216" s="103"/>
      <c r="K216" s="178"/>
      <c r="L216" s="178"/>
      <c r="M216" s="240"/>
      <c r="N216" s="259"/>
      <c r="O216" s="260"/>
      <c r="P216" s="261"/>
      <c r="Q216" s="316" t="s">
        <v>45</v>
      </c>
      <c r="R216" s="143"/>
      <c r="S216" t="s">
        <v>64</v>
      </c>
    </row>
    <row r="217" spans="1:19" hidden="1">
      <c r="B217" s="159"/>
      <c r="C217" s="160"/>
      <c r="D217" s="161" t="s">
        <v>172</v>
      </c>
      <c r="E217" s="347" t="s">
        <v>74</v>
      </c>
      <c r="F217" s="357">
        <v>0</v>
      </c>
      <c r="G217" s="358">
        <v>2</v>
      </c>
      <c r="H217" s="175">
        <v>1</v>
      </c>
      <c r="I217" s="103">
        <v>3</v>
      </c>
      <c r="J217" s="103"/>
      <c r="K217" s="178"/>
      <c r="L217" s="178"/>
      <c r="M217" s="240">
        <v>2</v>
      </c>
      <c r="N217" s="259"/>
      <c r="O217" s="260"/>
      <c r="P217" s="261"/>
      <c r="Q217" s="316" t="s">
        <v>45</v>
      </c>
      <c r="R217" s="154"/>
      <c r="S217" t="s">
        <v>64</v>
      </c>
    </row>
    <row r="218" spans="1:19" hidden="1">
      <c r="B218" s="159"/>
      <c r="C218" s="160"/>
      <c r="D218" s="161" t="s">
        <v>173</v>
      </c>
      <c r="E218" s="347" t="s">
        <v>74</v>
      </c>
      <c r="F218" s="357">
        <v>0</v>
      </c>
      <c r="G218" s="358">
        <v>8</v>
      </c>
      <c r="H218" s="175">
        <v>9</v>
      </c>
      <c r="I218" s="103">
        <v>9</v>
      </c>
      <c r="J218" s="103"/>
      <c r="K218" s="178"/>
      <c r="L218" s="178"/>
      <c r="M218" s="240">
        <v>10</v>
      </c>
      <c r="N218" s="259"/>
      <c r="O218" s="260"/>
      <c r="P218" s="261"/>
      <c r="Q218" s="316" t="s">
        <v>45</v>
      </c>
      <c r="R218" s="154"/>
      <c r="S218" t="s">
        <v>64</v>
      </c>
    </row>
    <row r="219" spans="1:19" hidden="1">
      <c r="B219" s="159"/>
      <c r="C219" s="160" t="s">
        <v>225</v>
      </c>
      <c r="D219" s="161"/>
      <c r="E219" s="347"/>
      <c r="F219" s="357"/>
      <c r="G219" s="358"/>
      <c r="H219" s="175"/>
      <c r="I219" s="103"/>
      <c r="J219" s="103"/>
      <c r="K219" s="178"/>
      <c r="L219" s="178"/>
      <c r="M219" s="240"/>
      <c r="N219" s="259"/>
      <c r="O219" s="260"/>
      <c r="P219" s="261"/>
      <c r="Q219" s="316"/>
      <c r="R219" s="143"/>
      <c r="S219" t="s">
        <v>68</v>
      </c>
    </row>
    <row r="220" spans="1:19" hidden="1">
      <c r="B220" s="159"/>
      <c r="C220" s="160"/>
      <c r="D220" s="161" t="s">
        <v>172</v>
      </c>
      <c r="E220" s="347" t="s">
        <v>74</v>
      </c>
      <c r="F220" s="357">
        <f>F205+F208+F211+F214+F217</f>
        <v>6</v>
      </c>
      <c r="G220" s="358">
        <v>7</v>
      </c>
      <c r="H220" s="103">
        <f>H205+H208+H211+H214+H217</f>
        <v>6</v>
      </c>
      <c r="I220" s="103">
        <f>I205+I208+I211+I214+I217</f>
        <v>9</v>
      </c>
      <c r="J220" s="103"/>
      <c r="K220" s="178"/>
      <c r="L220" s="178"/>
      <c r="M220" s="240">
        <f>M205+M208+M211+M214+M217</f>
        <v>7</v>
      </c>
      <c r="N220" s="259"/>
      <c r="O220" s="260"/>
      <c r="P220" s="261"/>
      <c r="Q220" s="316"/>
      <c r="R220" s="143"/>
      <c r="S220" t="s">
        <v>68</v>
      </c>
    </row>
    <row r="221" spans="1:19" hidden="1">
      <c r="B221" s="337"/>
      <c r="C221" s="342"/>
      <c r="D221" s="161" t="s">
        <v>173</v>
      </c>
      <c r="E221" s="169" t="s">
        <v>74</v>
      </c>
      <c r="F221" s="357">
        <f>F206+F209+F212+F215+F218</f>
        <v>3</v>
      </c>
      <c r="G221" s="358">
        <v>26</v>
      </c>
      <c r="H221" s="103">
        <f>H206+H209+H212+H215+H218</f>
        <v>34</v>
      </c>
      <c r="I221" s="133">
        <f>I206+I209+I212+I215+I218</f>
        <v>36</v>
      </c>
      <c r="J221" s="133"/>
      <c r="K221" s="209"/>
      <c r="L221" s="209"/>
      <c r="M221" s="240">
        <f>M206+M209+M212+M215+M218</f>
        <v>35</v>
      </c>
      <c r="N221" s="259"/>
      <c r="O221" s="260"/>
      <c r="P221" s="261"/>
      <c r="Q221" s="316"/>
      <c r="R221" s="207"/>
      <c r="S221" s="45" t="s">
        <v>68</v>
      </c>
    </row>
    <row r="222" spans="1:19" ht="13.5" customHeight="1">
      <c r="A222">
        <v>11</v>
      </c>
      <c r="B222" s="469" t="s">
        <v>22</v>
      </c>
      <c r="C222" s="470"/>
      <c r="D222" s="471"/>
      <c r="E222" s="386"/>
      <c r="F222" s="387"/>
      <c r="G222" s="80"/>
      <c r="H222" s="104"/>
      <c r="I222" s="133"/>
      <c r="J222" s="133"/>
      <c r="K222" s="209"/>
      <c r="L222" s="209"/>
      <c r="M222" s="241"/>
      <c r="N222" s="259"/>
      <c r="O222" s="260"/>
      <c r="P222" s="261"/>
      <c r="Q222" s="316"/>
      <c r="R222" s="207"/>
      <c r="S222" s="45" t="s">
        <v>68</v>
      </c>
    </row>
    <row r="223" spans="1:19">
      <c r="B223" s="334" t="s">
        <v>45</v>
      </c>
      <c r="C223" s="388" t="s">
        <v>23</v>
      </c>
      <c r="D223" s="389"/>
      <c r="E223" s="169"/>
      <c r="F223" s="77"/>
      <c r="G223" s="80"/>
      <c r="H223" s="175"/>
      <c r="I223" s="133"/>
      <c r="J223" s="133"/>
      <c r="K223" s="209"/>
      <c r="L223" s="209"/>
      <c r="M223" s="241"/>
      <c r="N223" s="259"/>
      <c r="O223" s="260"/>
      <c r="P223" s="261"/>
      <c r="Q223" s="316"/>
      <c r="R223" s="207"/>
      <c r="S223" s="45" t="s">
        <v>60</v>
      </c>
    </row>
    <row r="224" spans="1:19">
      <c r="B224" s="337"/>
      <c r="C224" s="342"/>
      <c r="D224" s="336" t="s">
        <v>24</v>
      </c>
      <c r="E224" s="169" t="s">
        <v>74</v>
      </c>
      <c r="F224" s="77">
        <v>20851</v>
      </c>
      <c r="G224" s="80">
        <v>21709</v>
      </c>
      <c r="H224" s="175">
        <v>24340</v>
      </c>
      <c r="I224" s="133">
        <v>26091</v>
      </c>
      <c r="J224" s="133">
        <v>25500</v>
      </c>
      <c r="K224" s="229">
        <v>27813</v>
      </c>
      <c r="L224" s="209">
        <v>27900</v>
      </c>
      <c r="M224" s="241">
        <v>28184</v>
      </c>
      <c r="N224" s="259">
        <f t="shared" ref="N224:N235" si="9">M224/J224</f>
        <v>1.1052549019607842</v>
      </c>
      <c r="O224" s="260" t="s">
        <v>278</v>
      </c>
      <c r="P224" s="261"/>
      <c r="Q224" s="316">
        <f t="shared" ref="Q224:Q229" si="10">M224-J224</f>
        <v>2684</v>
      </c>
      <c r="R224" s="207"/>
      <c r="S224" s="45" t="s">
        <v>60</v>
      </c>
    </row>
    <row r="225" spans="2:19">
      <c r="B225" s="337"/>
      <c r="C225" s="342"/>
      <c r="D225" s="390" t="s">
        <v>25</v>
      </c>
      <c r="E225" s="169" t="s">
        <v>74</v>
      </c>
      <c r="F225" s="77">
        <v>6123</v>
      </c>
      <c r="G225" s="80">
        <v>6307</v>
      </c>
      <c r="H225" s="175">
        <v>6548</v>
      </c>
      <c r="I225" s="133">
        <v>6793</v>
      </c>
      <c r="J225" s="133">
        <v>6600</v>
      </c>
      <c r="K225" s="229">
        <v>7087</v>
      </c>
      <c r="L225" s="209">
        <v>7200</v>
      </c>
      <c r="M225" s="241">
        <v>7158</v>
      </c>
      <c r="N225" s="259">
        <f t="shared" si="9"/>
        <v>1.0845454545454545</v>
      </c>
      <c r="O225" s="260" t="s">
        <v>278</v>
      </c>
      <c r="P225" s="261"/>
      <c r="Q225" s="316">
        <f t="shared" si="10"/>
        <v>558</v>
      </c>
      <c r="R225" s="207"/>
      <c r="S225" s="45" t="s">
        <v>60</v>
      </c>
    </row>
    <row r="226" spans="2:19">
      <c r="B226" s="337"/>
      <c r="C226" s="342"/>
      <c r="D226" s="336" t="s">
        <v>26</v>
      </c>
      <c r="E226" s="169" t="s">
        <v>74</v>
      </c>
      <c r="F226" s="77">
        <v>2278</v>
      </c>
      <c r="G226" s="80">
        <v>2552</v>
      </c>
      <c r="H226" s="175">
        <v>3150</v>
      </c>
      <c r="I226" s="133">
        <v>3495</v>
      </c>
      <c r="J226" s="133">
        <v>3500</v>
      </c>
      <c r="K226" s="229">
        <v>3753</v>
      </c>
      <c r="L226" s="209">
        <v>3800</v>
      </c>
      <c r="M226" s="241">
        <v>3834</v>
      </c>
      <c r="N226" s="259">
        <f t="shared" si="9"/>
        <v>1.0954285714285714</v>
      </c>
      <c r="O226" s="260" t="s">
        <v>275</v>
      </c>
      <c r="P226" s="319"/>
      <c r="Q226" s="316">
        <f t="shared" si="10"/>
        <v>334</v>
      </c>
      <c r="R226" s="207"/>
      <c r="S226" s="45" t="s">
        <v>60</v>
      </c>
    </row>
    <row r="227" spans="2:19">
      <c r="B227" s="337"/>
      <c r="C227" s="342"/>
      <c r="D227" s="390" t="s">
        <v>27</v>
      </c>
      <c r="E227" s="169" t="s">
        <v>74</v>
      </c>
      <c r="F227" s="77">
        <v>2259</v>
      </c>
      <c r="G227" s="80">
        <v>2525</v>
      </c>
      <c r="H227" s="175">
        <v>2462</v>
      </c>
      <c r="I227" s="133">
        <v>2629</v>
      </c>
      <c r="J227" s="133">
        <v>2550</v>
      </c>
      <c r="K227" s="229">
        <v>2739</v>
      </c>
      <c r="L227" s="209">
        <v>2750</v>
      </c>
      <c r="M227" s="241">
        <v>2786</v>
      </c>
      <c r="N227" s="259">
        <f t="shared" si="9"/>
        <v>1.0925490196078431</v>
      </c>
      <c r="O227" s="260" t="s">
        <v>275</v>
      </c>
      <c r="P227" s="261"/>
      <c r="Q227" s="316">
        <f t="shared" si="10"/>
        <v>236</v>
      </c>
      <c r="R227" s="207"/>
      <c r="S227" s="45" t="s">
        <v>60</v>
      </c>
    </row>
    <row r="228" spans="2:19">
      <c r="B228" s="337"/>
      <c r="C228" s="342"/>
      <c r="D228" s="336" t="s">
        <v>28</v>
      </c>
      <c r="E228" s="169" t="s">
        <v>74</v>
      </c>
      <c r="F228" s="77">
        <v>7880</v>
      </c>
      <c r="G228" s="80">
        <v>7977</v>
      </c>
      <c r="H228" s="175">
        <v>9636</v>
      </c>
      <c r="I228" s="133">
        <v>9771</v>
      </c>
      <c r="J228" s="133">
        <v>9800</v>
      </c>
      <c r="K228" s="229">
        <v>10212</v>
      </c>
      <c r="L228" s="209">
        <v>9900</v>
      </c>
      <c r="M228" s="241">
        <v>10481</v>
      </c>
      <c r="N228" s="259">
        <f t="shared" si="9"/>
        <v>1.0694897959183673</v>
      </c>
      <c r="O228" s="260" t="s">
        <v>278</v>
      </c>
      <c r="P228" s="261"/>
      <c r="Q228" s="316">
        <f t="shared" si="10"/>
        <v>681</v>
      </c>
      <c r="R228" s="207"/>
      <c r="S228" s="45" t="s">
        <v>60</v>
      </c>
    </row>
    <row r="229" spans="2:19">
      <c r="B229" s="337"/>
      <c r="C229" s="342"/>
      <c r="D229" s="336" t="s">
        <v>212</v>
      </c>
      <c r="E229" s="169" t="s">
        <v>74</v>
      </c>
      <c r="F229" s="77"/>
      <c r="G229" s="80">
        <v>16</v>
      </c>
      <c r="H229" s="175">
        <v>779</v>
      </c>
      <c r="I229" s="133">
        <v>725</v>
      </c>
      <c r="J229" s="133">
        <v>780</v>
      </c>
      <c r="K229" s="229">
        <v>538</v>
      </c>
      <c r="L229" s="209">
        <v>600</v>
      </c>
      <c r="M229" s="241">
        <v>544</v>
      </c>
      <c r="N229" s="259">
        <f t="shared" si="9"/>
        <v>0.6974358974358974</v>
      </c>
      <c r="O229" s="301" t="s">
        <v>274</v>
      </c>
      <c r="P229" s="300" t="s">
        <v>275</v>
      </c>
      <c r="Q229" s="316">
        <f t="shared" si="10"/>
        <v>-236</v>
      </c>
      <c r="R229" s="207"/>
      <c r="S229" s="45" t="s">
        <v>60</v>
      </c>
    </row>
    <row r="230" spans="2:19">
      <c r="B230" s="334" t="s">
        <v>45</v>
      </c>
      <c r="C230" s="335" t="s">
        <v>29</v>
      </c>
      <c r="D230" s="391"/>
      <c r="E230" s="169"/>
      <c r="F230" s="77"/>
      <c r="G230" s="80"/>
      <c r="H230" s="175"/>
      <c r="I230" s="133"/>
      <c r="J230" s="133"/>
      <c r="K230" s="209"/>
      <c r="L230" s="209"/>
      <c r="M230" s="241"/>
      <c r="N230" s="259"/>
      <c r="O230" s="260"/>
      <c r="P230" s="261"/>
      <c r="Q230" s="316"/>
      <c r="R230" s="207"/>
      <c r="S230" t="s">
        <v>61</v>
      </c>
    </row>
    <row r="231" spans="2:19">
      <c r="B231" s="337"/>
      <c r="C231" s="342"/>
      <c r="D231" s="336" t="s">
        <v>24</v>
      </c>
      <c r="E231" s="169" t="s">
        <v>74</v>
      </c>
      <c r="F231" s="77">
        <v>9942</v>
      </c>
      <c r="G231" s="80">
        <v>10567</v>
      </c>
      <c r="H231" s="175">
        <v>11241</v>
      </c>
      <c r="I231" s="133">
        <v>11518</v>
      </c>
      <c r="J231" s="133">
        <v>11500</v>
      </c>
      <c r="K231" s="209">
        <v>11300</v>
      </c>
      <c r="L231" s="392">
        <v>11500</v>
      </c>
      <c r="M231" s="241">
        <v>11285</v>
      </c>
      <c r="N231" s="259">
        <f t="shared" si="9"/>
        <v>0.981304347826087</v>
      </c>
      <c r="O231" s="260" t="s">
        <v>275</v>
      </c>
      <c r="P231" s="261"/>
      <c r="Q231" s="316">
        <f>M231-J231</f>
        <v>-215</v>
      </c>
      <c r="R231" s="207"/>
      <c r="S231" t="s">
        <v>61</v>
      </c>
    </row>
    <row r="232" spans="2:19">
      <c r="B232" s="337"/>
      <c r="C232" s="342"/>
      <c r="D232" s="390" t="s">
        <v>25</v>
      </c>
      <c r="E232" s="169" t="s">
        <v>74</v>
      </c>
      <c r="F232" s="77">
        <v>1572</v>
      </c>
      <c r="G232" s="80">
        <v>1704</v>
      </c>
      <c r="H232" s="175">
        <v>1806</v>
      </c>
      <c r="I232" s="133">
        <v>1865</v>
      </c>
      <c r="J232" s="133">
        <v>1850</v>
      </c>
      <c r="K232" s="209">
        <v>2000</v>
      </c>
      <c r="L232" s="209">
        <v>2000</v>
      </c>
      <c r="M232" s="241">
        <v>2042</v>
      </c>
      <c r="N232" s="259">
        <f t="shared" si="9"/>
        <v>1.1037837837837838</v>
      </c>
      <c r="O232" s="260" t="s">
        <v>278</v>
      </c>
      <c r="P232" s="261"/>
      <c r="Q232" s="316">
        <f>M232-J232</f>
        <v>192</v>
      </c>
      <c r="R232" s="207"/>
      <c r="S232" t="s">
        <v>61</v>
      </c>
    </row>
    <row r="233" spans="2:19">
      <c r="B233" s="337"/>
      <c r="C233" s="342"/>
      <c r="D233" s="336" t="s">
        <v>26</v>
      </c>
      <c r="E233" s="169" t="s">
        <v>74</v>
      </c>
      <c r="F233" s="77">
        <v>168</v>
      </c>
      <c r="G233" s="80">
        <v>142</v>
      </c>
      <c r="H233" s="175">
        <v>162</v>
      </c>
      <c r="I233" s="133">
        <v>179</v>
      </c>
      <c r="J233" s="133">
        <v>150</v>
      </c>
      <c r="K233" s="209">
        <v>145</v>
      </c>
      <c r="L233" s="209">
        <v>160</v>
      </c>
      <c r="M233" s="241">
        <v>145</v>
      </c>
      <c r="N233" s="259">
        <f t="shared" si="9"/>
        <v>0.96666666666666667</v>
      </c>
      <c r="O233" s="260" t="s">
        <v>275</v>
      </c>
      <c r="P233" s="319"/>
      <c r="Q233" s="316">
        <f>M233-J233</f>
        <v>-5</v>
      </c>
      <c r="R233" s="207"/>
      <c r="S233" t="s">
        <v>61</v>
      </c>
    </row>
    <row r="234" spans="2:19">
      <c r="B234" s="337"/>
      <c r="C234" s="342"/>
      <c r="D234" s="390" t="s">
        <v>27</v>
      </c>
      <c r="E234" s="169" t="s">
        <v>74</v>
      </c>
      <c r="F234" s="77">
        <v>891</v>
      </c>
      <c r="G234" s="80">
        <v>912</v>
      </c>
      <c r="H234" s="105">
        <v>744</v>
      </c>
      <c r="I234" s="133">
        <v>838</v>
      </c>
      <c r="J234" s="133">
        <v>800</v>
      </c>
      <c r="K234" s="209">
        <v>830</v>
      </c>
      <c r="L234" s="392">
        <v>830</v>
      </c>
      <c r="M234" s="241">
        <v>845</v>
      </c>
      <c r="N234" s="259">
        <f t="shared" si="9"/>
        <v>1.0562499999999999</v>
      </c>
      <c r="O234" s="260" t="s">
        <v>275</v>
      </c>
      <c r="P234" s="261"/>
      <c r="Q234" s="316">
        <f>M234-J234</f>
        <v>45</v>
      </c>
      <c r="R234" s="207"/>
      <c r="S234" t="s">
        <v>61</v>
      </c>
    </row>
    <row r="235" spans="2:19">
      <c r="B235" s="337"/>
      <c r="C235" s="342"/>
      <c r="D235" s="336" t="s">
        <v>28</v>
      </c>
      <c r="E235" s="169" t="s">
        <v>74</v>
      </c>
      <c r="F235" s="77">
        <v>4748</v>
      </c>
      <c r="G235" s="80">
        <v>4214</v>
      </c>
      <c r="H235" s="175">
        <v>4460</v>
      </c>
      <c r="I235" s="133">
        <v>3928</v>
      </c>
      <c r="J235" s="133">
        <v>4300</v>
      </c>
      <c r="K235" s="209">
        <v>4260</v>
      </c>
      <c r="L235" s="392">
        <v>4300</v>
      </c>
      <c r="M235" s="241">
        <v>4311</v>
      </c>
      <c r="N235" s="259">
        <f t="shared" si="9"/>
        <v>1.0025581395348837</v>
      </c>
      <c r="O235" s="260" t="s">
        <v>275</v>
      </c>
      <c r="P235" s="261" t="s">
        <v>275</v>
      </c>
      <c r="Q235" s="316">
        <f>M235-J235</f>
        <v>11</v>
      </c>
      <c r="R235" s="207"/>
      <c r="S235" t="s">
        <v>61</v>
      </c>
    </row>
    <row r="236" spans="2:19">
      <c r="B236" s="334" t="s">
        <v>45</v>
      </c>
      <c r="C236" s="335" t="s">
        <v>30</v>
      </c>
      <c r="D236" s="391"/>
      <c r="E236" s="169"/>
      <c r="F236" s="77"/>
      <c r="G236" s="80"/>
      <c r="H236" s="175"/>
      <c r="I236" s="133"/>
      <c r="J236" s="133"/>
      <c r="K236" s="209"/>
      <c r="L236" s="209"/>
      <c r="M236" s="241"/>
      <c r="N236" s="259"/>
      <c r="O236" s="260"/>
      <c r="P236" s="261"/>
      <c r="Q236" s="316"/>
      <c r="R236" s="207"/>
      <c r="S236" t="s">
        <v>62</v>
      </c>
    </row>
    <row r="237" spans="2:19">
      <c r="B237" s="337"/>
      <c r="C237" s="342"/>
      <c r="D237" s="336" t="s">
        <v>24</v>
      </c>
      <c r="E237" s="169" t="s">
        <v>74</v>
      </c>
      <c r="F237" s="77">
        <v>771</v>
      </c>
      <c r="G237" s="80">
        <v>994</v>
      </c>
      <c r="H237" s="175">
        <v>908</v>
      </c>
      <c r="I237" s="133">
        <v>1063</v>
      </c>
      <c r="J237" s="133">
        <v>1000</v>
      </c>
      <c r="K237" s="209">
        <v>1261</v>
      </c>
      <c r="L237" s="209">
        <v>1200</v>
      </c>
      <c r="M237" s="241">
        <v>1368</v>
      </c>
      <c r="N237" s="259">
        <f>M237/J237</f>
        <v>1.3680000000000001</v>
      </c>
      <c r="O237" s="260" t="s">
        <v>278</v>
      </c>
      <c r="P237" s="261" t="s">
        <v>278</v>
      </c>
      <c r="Q237" s="316">
        <f>M237-J237</f>
        <v>368</v>
      </c>
      <c r="R237" s="207"/>
      <c r="S237" t="s">
        <v>62</v>
      </c>
    </row>
    <row r="238" spans="2:19">
      <c r="B238" s="334" t="s">
        <v>45</v>
      </c>
      <c r="C238" s="335" t="s">
        <v>31</v>
      </c>
      <c r="D238" s="391"/>
      <c r="E238" s="169"/>
      <c r="F238" s="77"/>
      <c r="G238" s="80"/>
      <c r="H238" s="175"/>
      <c r="I238" s="133"/>
      <c r="J238" s="133"/>
      <c r="K238" s="209"/>
      <c r="L238" s="209"/>
      <c r="M238" s="241"/>
      <c r="N238" s="259"/>
      <c r="O238" s="260"/>
      <c r="P238" s="261"/>
      <c r="Q238" s="316"/>
      <c r="R238" s="207"/>
      <c r="S238" t="s">
        <v>65</v>
      </c>
    </row>
    <row r="239" spans="2:19">
      <c r="B239" s="337"/>
      <c r="C239" s="342"/>
      <c r="D239" s="336" t="s">
        <v>24</v>
      </c>
      <c r="E239" s="169" t="s">
        <v>74</v>
      </c>
      <c r="F239" s="77">
        <v>18462</v>
      </c>
      <c r="G239" s="80">
        <v>19849</v>
      </c>
      <c r="H239" s="175">
        <v>19799</v>
      </c>
      <c r="I239" s="133">
        <v>20488</v>
      </c>
      <c r="J239" s="133">
        <v>20000</v>
      </c>
      <c r="K239" s="209">
        <v>22000</v>
      </c>
      <c r="L239" s="209">
        <v>22000</v>
      </c>
      <c r="M239" s="241">
        <v>22181</v>
      </c>
      <c r="N239" s="259">
        <f>M239/J239</f>
        <v>1.1090500000000001</v>
      </c>
      <c r="O239" s="260" t="s">
        <v>278</v>
      </c>
      <c r="P239" s="261"/>
      <c r="Q239" s="316">
        <f>M239-J239</f>
        <v>2181</v>
      </c>
      <c r="R239" s="207"/>
      <c r="S239" t="s">
        <v>65</v>
      </c>
    </row>
    <row r="240" spans="2:19">
      <c r="B240" s="337"/>
      <c r="C240" s="342"/>
      <c r="D240" s="390" t="s">
        <v>25</v>
      </c>
      <c r="E240" s="169" t="s">
        <v>74</v>
      </c>
      <c r="F240" s="77">
        <v>6838</v>
      </c>
      <c r="G240" s="80">
        <v>6655</v>
      </c>
      <c r="H240" s="175">
        <v>6859</v>
      </c>
      <c r="I240" s="133">
        <v>6773</v>
      </c>
      <c r="J240" s="133">
        <v>6800</v>
      </c>
      <c r="K240" s="209">
        <v>7160</v>
      </c>
      <c r="L240" s="209">
        <v>7180</v>
      </c>
      <c r="M240" s="241">
        <v>7229</v>
      </c>
      <c r="N240" s="259">
        <f t="shared" ref="N240:N248" si="11">M240/J240</f>
        <v>1.0630882352941176</v>
      </c>
      <c r="O240" s="260" t="s">
        <v>275</v>
      </c>
      <c r="P240" s="261"/>
      <c r="Q240" s="316">
        <f>M240-J240</f>
        <v>429</v>
      </c>
      <c r="R240" s="207"/>
      <c r="S240" t="s">
        <v>65</v>
      </c>
    </row>
    <row r="241" spans="1:19">
      <c r="B241" s="337"/>
      <c r="C241" s="342"/>
      <c r="D241" s="336" t="s">
        <v>26</v>
      </c>
      <c r="E241" s="169" t="s">
        <v>74</v>
      </c>
      <c r="F241" s="77">
        <v>1005</v>
      </c>
      <c r="G241" s="80">
        <v>786</v>
      </c>
      <c r="H241" s="175">
        <v>702</v>
      </c>
      <c r="I241" s="133">
        <v>903</v>
      </c>
      <c r="J241" s="133">
        <v>900</v>
      </c>
      <c r="K241" s="209">
        <v>718</v>
      </c>
      <c r="L241" s="209">
        <v>720</v>
      </c>
      <c r="M241" s="241">
        <v>912</v>
      </c>
      <c r="N241" s="259">
        <f t="shared" si="11"/>
        <v>1.0133333333333334</v>
      </c>
      <c r="O241" s="260" t="s">
        <v>275</v>
      </c>
      <c r="P241" s="261" t="s">
        <v>275</v>
      </c>
      <c r="Q241" s="316">
        <f>M241-J241</f>
        <v>12</v>
      </c>
      <c r="R241" s="207"/>
      <c r="S241" t="s">
        <v>65</v>
      </c>
    </row>
    <row r="242" spans="1:19">
      <c r="B242" s="337"/>
      <c r="C242" s="342"/>
      <c r="D242" s="390" t="s">
        <v>27</v>
      </c>
      <c r="E242" s="169" t="s">
        <v>74</v>
      </c>
      <c r="F242" s="77">
        <v>1439</v>
      </c>
      <c r="G242" s="80">
        <v>1430</v>
      </c>
      <c r="H242" s="175">
        <v>1510</v>
      </c>
      <c r="I242" s="133">
        <v>1247</v>
      </c>
      <c r="J242" s="133">
        <v>1250</v>
      </c>
      <c r="K242" s="209">
        <v>1124</v>
      </c>
      <c r="L242" s="209">
        <v>1130</v>
      </c>
      <c r="M242" s="241">
        <v>1145</v>
      </c>
      <c r="N242" s="259">
        <f t="shared" si="11"/>
        <v>0.91600000000000004</v>
      </c>
      <c r="O242" s="260" t="s">
        <v>275</v>
      </c>
      <c r="P242" s="261" t="s">
        <v>289</v>
      </c>
      <c r="Q242" s="316">
        <f>M242-J242</f>
        <v>-105</v>
      </c>
      <c r="R242" s="207"/>
      <c r="S242" t="s">
        <v>65</v>
      </c>
    </row>
    <row r="243" spans="1:19">
      <c r="B243" s="337"/>
      <c r="C243" s="342"/>
      <c r="D243" s="336" t="s">
        <v>28</v>
      </c>
      <c r="E243" s="169" t="s">
        <v>74</v>
      </c>
      <c r="F243" s="77">
        <v>25756</v>
      </c>
      <c r="G243" s="80">
        <v>24509</v>
      </c>
      <c r="H243" s="175">
        <v>24508</v>
      </c>
      <c r="I243" s="133">
        <v>26709</v>
      </c>
      <c r="J243" s="133">
        <v>25000</v>
      </c>
      <c r="K243" s="209">
        <v>28885</v>
      </c>
      <c r="L243" s="209">
        <v>28900</v>
      </c>
      <c r="M243" s="241">
        <v>29212</v>
      </c>
      <c r="N243" s="259">
        <f t="shared" si="11"/>
        <v>1.16848</v>
      </c>
      <c r="O243" s="260" t="s">
        <v>278</v>
      </c>
      <c r="P243" s="261" t="s">
        <v>278</v>
      </c>
      <c r="Q243" s="316">
        <f>M243-J243</f>
        <v>4212</v>
      </c>
      <c r="R243" s="207"/>
      <c r="S243" t="s">
        <v>65</v>
      </c>
    </row>
    <row r="244" spans="1:19">
      <c r="B244" s="334" t="s">
        <v>45</v>
      </c>
      <c r="C244" s="335" t="s">
        <v>32</v>
      </c>
      <c r="D244" s="391"/>
      <c r="E244" s="169"/>
      <c r="F244" s="77"/>
      <c r="G244" s="80"/>
      <c r="H244" s="175"/>
      <c r="I244" s="133"/>
      <c r="J244" s="133"/>
      <c r="K244" s="209"/>
      <c r="L244" s="209"/>
      <c r="M244" s="241"/>
      <c r="N244" s="259"/>
      <c r="O244" s="260"/>
      <c r="P244" s="261"/>
      <c r="Q244" s="316"/>
      <c r="R244" s="207"/>
      <c r="S244" t="s">
        <v>64</v>
      </c>
    </row>
    <row r="245" spans="1:19">
      <c r="B245" s="337"/>
      <c r="C245" s="342"/>
      <c r="D245" s="336" t="s">
        <v>24</v>
      </c>
      <c r="E245" s="169" t="s">
        <v>74</v>
      </c>
      <c r="F245" s="77">
        <v>2600</v>
      </c>
      <c r="G245" s="80">
        <v>2829</v>
      </c>
      <c r="H245" s="175">
        <v>3044</v>
      </c>
      <c r="I245" s="133">
        <v>3298</v>
      </c>
      <c r="J245" s="133">
        <v>4000</v>
      </c>
      <c r="K245" s="209" t="e">
        <f>#REF!/10*12</f>
        <v>#REF!</v>
      </c>
      <c r="L245" s="209">
        <v>4000</v>
      </c>
      <c r="M245" s="241">
        <v>3320</v>
      </c>
      <c r="N245" s="259">
        <f t="shared" si="11"/>
        <v>0.83</v>
      </c>
      <c r="O245" s="301" t="s">
        <v>274</v>
      </c>
      <c r="P245" s="300"/>
      <c r="Q245" s="316">
        <f>M245-J245</f>
        <v>-680</v>
      </c>
      <c r="R245" s="207"/>
      <c r="S245" t="s">
        <v>64</v>
      </c>
    </row>
    <row r="246" spans="1:19">
      <c r="B246" s="337"/>
      <c r="C246" s="342"/>
      <c r="D246" s="390" t="s">
        <v>25</v>
      </c>
      <c r="E246" s="169" t="s">
        <v>74</v>
      </c>
      <c r="F246" s="77">
        <v>1744</v>
      </c>
      <c r="G246" s="80">
        <v>1713</v>
      </c>
      <c r="H246" s="175">
        <v>1867</v>
      </c>
      <c r="I246" s="133">
        <v>1796</v>
      </c>
      <c r="J246" s="133">
        <v>1850</v>
      </c>
      <c r="K246" s="209" t="e">
        <f>#REF!/10*12</f>
        <v>#REF!</v>
      </c>
      <c r="L246" s="209">
        <v>2000</v>
      </c>
      <c r="M246" s="241">
        <v>1817</v>
      </c>
      <c r="N246" s="259">
        <f t="shared" si="11"/>
        <v>0.98216216216216212</v>
      </c>
      <c r="O246" s="260" t="s">
        <v>275</v>
      </c>
      <c r="P246" s="261"/>
      <c r="Q246" s="316">
        <f>M246-J246</f>
        <v>-33</v>
      </c>
      <c r="R246" s="207"/>
      <c r="S246" t="s">
        <v>64</v>
      </c>
    </row>
    <row r="247" spans="1:19">
      <c r="B247" s="337"/>
      <c r="C247" s="342"/>
      <c r="D247" s="336" t="s">
        <v>26</v>
      </c>
      <c r="E247" s="169" t="s">
        <v>74</v>
      </c>
      <c r="F247" s="77">
        <v>393</v>
      </c>
      <c r="G247" s="80">
        <v>439</v>
      </c>
      <c r="H247" s="175">
        <v>444</v>
      </c>
      <c r="I247" s="133">
        <v>425</v>
      </c>
      <c r="J247" s="133">
        <v>330</v>
      </c>
      <c r="K247" s="209" t="e">
        <f>#REF!/10*12</f>
        <v>#REF!</v>
      </c>
      <c r="L247" s="209">
        <v>330</v>
      </c>
      <c r="M247" s="241">
        <v>375</v>
      </c>
      <c r="N247" s="259">
        <f t="shared" si="11"/>
        <v>1.1363636363636365</v>
      </c>
      <c r="O247" s="260" t="s">
        <v>275</v>
      </c>
      <c r="P247" s="261"/>
      <c r="Q247" s="316">
        <f>M247-J247</f>
        <v>45</v>
      </c>
      <c r="R247" s="207"/>
      <c r="S247" t="s">
        <v>64</v>
      </c>
    </row>
    <row r="248" spans="1:19">
      <c r="B248" s="337"/>
      <c r="C248" s="342"/>
      <c r="D248" s="390" t="s">
        <v>27</v>
      </c>
      <c r="E248" s="169" t="s">
        <v>74</v>
      </c>
      <c r="F248" s="77">
        <v>417</v>
      </c>
      <c r="G248" s="80">
        <v>432</v>
      </c>
      <c r="H248" s="175">
        <v>396</v>
      </c>
      <c r="I248" s="133">
        <v>404</v>
      </c>
      <c r="J248" s="133">
        <v>440</v>
      </c>
      <c r="K248" s="209" t="e">
        <f>#REF!/10*12</f>
        <v>#REF!</v>
      </c>
      <c r="L248" s="209">
        <v>440</v>
      </c>
      <c r="M248" s="241">
        <v>347</v>
      </c>
      <c r="N248" s="259">
        <f t="shared" si="11"/>
        <v>0.78863636363636369</v>
      </c>
      <c r="O248" s="301" t="s">
        <v>274</v>
      </c>
      <c r="P248" s="300"/>
      <c r="Q248" s="316">
        <f>M248-J248</f>
        <v>-93</v>
      </c>
      <c r="R248" s="207"/>
      <c r="S248" t="s">
        <v>64</v>
      </c>
    </row>
    <row r="249" spans="1:19">
      <c r="B249" s="337"/>
      <c r="C249" s="342"/>
      <c r="D249" s="336" t="s">
        <v>28</v>
      </c>
      <c r="E249" s="169" t="s">
        <v>74</v>
      </c>
      <c r="F249" s="77">
        <v>107</v>
      </c>
      <c r="G249" s="80">
        <v>336</v>
      </c>
      <c r="H249" s="175">
        <v>122</v>
      </c>
      <c r="I249" s="133">
        <v>228</v>
      </c>
      <c r="J249" s="133">
        <v>190</v>
      </c>
      <c r="K249" s="209" t="e">
        <f>#REF!/10*12</f>
        <v>#REF!</v>
      </c>
      <c r="L249" s="209">
        <v>490</v>
      </c>
      <c r="M249" s="241">
        <v>471</v>
      </c>
      <c r="N249" s="259">
        <f>M249/J249</f>
        <v>2.4789473684210526</v>
      </c>
      <c r="O249" s="260" t="s">
        <v>278</v>
      </c>
      <c r="P249" s="261" t="s">
        <v>275</v>
      </c>
      <c r="Q249" s="316">
        <f>M249-J249</f>
        <v>281</v>
      </c>
      <c r="R249" s="207"/>
      <c r="S249" t="s">
        <v>64</v>
      </c>
    </row>
    <row r="250" spans="1:19">
      <c r="B250" s="337"/>
      <c r="C250" s="342"/>
      <c r="D250" s="336"/>
      <c r="E250" s="169"/>
      <c r="F250" s="77"/>
      <c r="G250" s="80"/>
      <c r="H250" s="175"/>
      <c r="I250" s="133"/>
      <c r="J250" s="133"/>
      <c r="K250" s="209"/>
      <c r="L250" s="209"/>
      <c r="M250" s="241"/>
      <c r="N250" s="259"/>
      <c r="O250" s="260"/>
      <c r="P250" s="261"/>
      <c r="Q250" s="316" t="s">
        <v>45</v>
      </c>
      <c r="R250" s="207"/>
      <c r="S250" s="45" t="s">
        <v>68</v>
      </c>
    </row>
    <row r="251" spans="1:19">
      <c r="A251">
        <v>12</v>
      </c>
      <c r="B251" s="337" t="s">
        <v>58</v>
      </c>
      <c r="C251" s="342"/>
      <c r="D251" s="336"/>
      <c r="E251" s="169"/>
      <c r="F251" s="77"/>
      <c r="G251" s="80"/>
      <c r="H251" s="175"/>
      <c r="I251" s="133"/>
      <c r="J251" s="133"/>
      <c r="K251" s="209"/>
      <c r="L251" s="209"/>
      <c r="M251" s="241"/>
      <c r="N251" s="259"/>
      <c r="O251" s="260"/>
      <c r="P251" s="261"/>
      <c r="Q251" s="316" t="s">
        <v>45</v>
      </c>
      <c r="R251" s="207"/>
      <c r="S251" t="s">
        <v>65</v>
      </c>
    </row>
    <row r="252" spans="1:19">
      <c r="B252" s="337"/>
      <c r="C252" s="342" t="s">
        <v>33</v>
      </c>
      <c r="D252" s="336"/>
      <c r="E252" s="169" t="s">
        <v>78</v>
      </c>
      <c r="F252" s="77">
        <v>26</v>
      </c>
      <c r="G252" s="80">
        <v>113</v>
      </c>
      <c r="H252" s="175">
        <v>197</v>
      </c>
      <c r="I252" s="133">
        <v>260</v>
      </c>
      <c r="J252" s="133">
        <v>200</v>
      </c>
      <c r="K252" s="209">
        <v>145</v>
      </c>
      <c r="L252" s="209">
        <v>200</v>
      </c>
      <c r="M252" s="241">
        <v>157</v>
      </c>
      <c r="N252" s="259">
        <f>M252/J252</f>
        <v>0.78500000000000003</v>
      </c>
      <c r="O252" s="301" t="s">
        <v>274</v>
      </c>
      <c r="P252" s="300"/>
      <c r="Q252" s="316">
        <f>M252-J252</f>
        <v>-43</v>
      </c>
      <c r="R252" s="207"/>
      <c r="S252" t="s">
        <v>65</v>
      </c>
    </row>
    <row r="253" spans="1:19">
      <c r="B253" s="337"/>
      <c r="C253" s="342" t="s">
        <v>34</v>
      </c>
      <c r="D253" s="336"/>
      <c r="E253" s="169" t="s">
        <v>79</v>
      </c>
      <c r="F253" s="77">
        <v>68</v>
      </c>
      <c r="G253" s="80">
        <v>106</v>
      </c>
      <c r="H253" s="175">
        <v>151</v>
      </c>
      <c r="I253" s="133">
        <v>159</v>
      </c>
      <c r="J253" s="133">
        <v>180</v>
      </c>
      <c r="K253" s="209">
        <v>180</v>
      </c>
      <c r="L253" s="209">
        <v>200</v>
      </c>
      <c r="M253" s="241">
        <v>177</v>
      </c>
      <c r="N253" s="259">
        <f>M253/J253</f>
        <v>0.98333333333333328</v>
      </c>
      <c r="O253" s="260" t="s">
        <v>275</v>
      </c>
      <c r="P253" s="261" t="s">
        <v>275</v>
      </c>
      <c r="Q253" s="316">
        <f>M253-J253</f>
        <v>-3</v>
      </c>
      <c r="R253" s="207"/>
      <c r="S253" t="s">
        <v>65</v>
      </c>
    </row>
    <row r="254" spans="1:19">
      <c r="B254" s="337"/>
      <c r="C254" s="342"/>
      <c r="D254" s="336"/>
      <c r="E254" s="169"/>
      <c r="F254" s="77"/>
      <c r="G254" s="80"/>
      <c r="H254" s="175"/>
      <c r="I254" s="133"/>
      <c r="J254" s="133"/>
      <c r="K254" s="209"/>
      <c r="L254" s="209"/>
      <c r="M254" s="241"/>
      <c r="N254" s="259"/>
      <c r="O254" s="260"/>
      <c r="P254" s="261"/>
      <c r="Q254" s="318"/>
      <c r="R254" s="207"/>
      <c r="S254" s="45" t="s">
        <v>68</v>
      </c>
    </row>
    <row r="255" spans="1:19">
      <c r="B255" s="337"/>
      <c r="C255" s="342" t="s">
        <v>35</v>
      </c>
      <c r="D255" s="336"/>
      <c r="E255" s="169"/>
      <c r="F255" s="393"/>
      <c r="G255" s="394"/>
      <c r="H255" s="175"/>
      <c r="I255" s="395"/>
      <c r="J255" s="395"/>
      <c r="K255" s="210"/>
      <c r="L255" s="210"/>
      <c r="M255" s="243"/>
      <c r="N255" s="259"/>
      <c r="O255" s="260"/>
      <c r="P255" s="261"/>
      <c r="Q255" s="318"/>
      <c r="R255" s="176"/>
      <c r="S255" s="45" t="s">
        <v>70</v>
      </c>
    </row>
    <row r="256" spans="1:19">
      <c r="B256" s="337"/>
      <c r="C256" s="342" t="s">
        <v>36</v>
      </c>
      <c r="D256" s="336"/>
      <c r="E256" s="169"/>
      <c r="F256" s="393"/>
      <c r="G256" s="394"/>
      <c r="H256" s="175"/>
      <c r="I256" s="395"/>
      <c r="J256" s="395"/>
      <c r="K256" s="210"/>
      <c r="L256" s="210"/>
      <c r="M256" s="243"/>
      <c r="N256" s="259"/>
      <c r="O256" s="260"/>
      <c r="P256" s="261"/>
      <c r="Q256" s="318"/>
      <c r="R256" s="176"/>
      <c r="S256" s="45" t="s">
        <v>70</v>
      </c>
    </row>
    <row r="257" spans="2:19">
      <c r="B257" s="337"/>
      <c r="C257" s="342"/>
      <c r="D257" s="336" t="s">
        <v>23</v>
      </c>
      <c r="E257" s="169" t="s">
        <v>77</v>
      </c>
      <c r="F257" s="396">
        <v>71.2</v>
      </c>
      <c r="G257" s="397">
        <v>78.900000000000006</v>
      </c>
      <c r="H257" s="106">
        <v>81.099999999999994</v>
      </c>
      <c r="I257" s="134">
        <v>85.2</v>
      </c>
      <c r="J257" s="134">
        <v>82</v>
      </c>
      <c r="K257" s="398">
        <v>89.7</v>
      </c>
      <c r="L257" s="204">
        <v>90</v>
      </c>
      <c r="M257" s="242">
        <v>90.3</v>
      </c>
      <c r="N257" s="259">
        <f>M257/J257</f>
        <v>1.1012195121951218</v>
      </c>
      <c r="O257" s="260" t="s">
        <v>275</v>
      </c>
      <c r="P257" s="261"/>
      <c r="Q257" s="316">
        <f>M257-J257</f>
        <v>8.2999999999999972</v>
      </c>
      <c r="R257" s="146">
        <v>80</v>
      </c>
      <c r="S257" s="45" t="s">
        <v>60</v>
      </c>
    </row>
    <row r="258" spans="2:19">
      <c r="B258" s="337"/>
      <c r="C258" s="342"/>
      <c r="D258" s="336" t="s">
        <v>37</v>
      </c>
      <c r="E258" s="169" t="s">
        <v>77</v>
      </c>
      <c r="F258" s="396">
        <v>53.1</v>
      </c>
      <c r="G258" s="397">
        <v>55.1</v>
      </c>
      <c r="H258" s="104">
        <v>53.4</v>
      </c>
      <c r="I258" s="134">
        <v>62.1</v>
      </c>
      <c r="J258" s="134">
        <v>61.5</v>
      </c>
      <c r="K258" s="204">
        <v>73.2</v>
      </c>
      <c r="L258" s="204">
        <v>70</v>
      </c>
      <c r="M258" s="242">
        <v>71.400000000000006</v>
      </c>
      <c r="N258" s="259">
        <f t="shared" ref="N258:N265" si="12">M258/J258</f>
        <v>1.1609756097560977</v>
      </c>
      <c r="O258" s="260" t="s">
        <v>278</v>
      </c>
      <c r="P258" s="261"/>
      <c r="Q258" s="316">
        <f>M258-J258</f>
        <v>9.9000000000000057</v>
      </c>
      <c r="R258" s="146">
        <v>58</v>
      </c>
      <c r="S258" t="s">
        <v>61</v>
      </c>
    </row>
    <row r="259" spans="2:19">
      <c r="B259" s="337"/>
      <c r="C259" s="342"/>
      <c r="D259" s="336" t="s">
        <v>38</v>
      </c>
      <c r="E259" s="169" t="s">
        <v>77</v>
      </c>
      <c r="F259" s="396">
        <v>88</v>
      </c>
      <c r="G259" s="397">
        <v>91.8</v>
      </c>
      <c r="H259" s="106">
        <v>91.9</v>
      </c>
      <c r="I259" s="134">
        <v>94.3</v>
      </c>
      <c r="J259" s="134">
        <v>92</v>
      </c>
      <c r="K259" s="204">
        <v>98</v>
      </c>
      <c r="L259" s="204">
        <v>97</v>
      </c>
      <c r="M259" s="242">
        <v>98.1</v>
      </c>
      <c r="N259" s="259">
        <f t="shared" si="12"/>
        <v>1.066304347826087</v>
      </c>
      <c r="O259" s="260" t="s">
        <v>275</v>
      </c>
      <c r="P259" s="261"/>
      <c r="Q259" s="316">
        <f>M259-J259</f>
        <v>6.0999999999999943</v>
      </c>
      <c r="R259" s="146">
        <v>90</v>
      </c>
      <c r="S259" t="s">
        <v>65</v>
      </c>
    </row>
    <row r="260" spans="2:19">
      <c r="B260" s="337"/>
      <c r="C260" s="342"/>
      <c r="D260" s="336" t="s">
        <v>39</v>
      </c>
      <c r="E260" s="169" t="s">
        <v>77</v>
      </c>
      <c r="F260" s="396">
        <v>79.5</v>
      </c>
      <c r="G260" s="397">
        <v>78.5</v>
      </c>
      <c r="H260" s="106">
        <v>85.4</v>
      </c>
      <c r="I260" s="134">
        <v>87.7</v>
      </c>
      <c r="J260" s="134">
        <v>86</v>
      </c>
      <c r="K260" s="204">
        <v>93.3</v>
      </c>
      <c r="L260" s="204">
        <v>88</v>
      </c>
      <c r="M260" s="242">
        <v>93.4</v>
      </c>
      <c r="N260" s="259">
        <f t="shared" si="12"/>
        <v>1.086046511627907</v>
      </c>
      <c r="O260" s="260" t="s">
        <v>275</v>
      </c>
      <c r="P260" s="261" t="s">
        <v>275</v>
      </c>
      <c r="Q260" s="316">
        <f>M260-J260</f>
        <v>7.4000000000000057</v>
      </c>
      <c r="R260" s="146">
        <v>80</v>
      </c>
      <c r="S260" t="s">
        <v>64</v>
      </c>
    </row>
    <row r="261" spans="2:19">
      <c r="B261" s="337"/>
      <c r="C261" s="342" t="s">
        <v>47</v>
      </c>
      <c r="D261" s="336"/>
      <c r="E261" s="169"/>
      <c r="F261" s="396"/>
      <c r="G261" s="397"/>
      <c r="H261" s="175"/>
      <c r="I261" s="134"/>
      <c r="J261" s="134"/>
      <c r="K261" s="204"/>
      <c r="L261" s="204"/>
      <c r="M261" s="242"/>
      <c r="N261" s="259"/>
      <c r="O261" s="260"/>
      <c r="P261" s="261"/>
      <c r="Q261" s="318"/>
      <c r="R261" s="146"/>
      <c r="S261" s="45" t="s">
        <v>70</v>
      </c>
    </row>
    <row r="262" spans="2:19">
      <c r="B262" s="337" t="s">
        <v>45</v>
      </c>
      <c r="C262" s="342"/>
      <c r="D262" s="336" t="s">
        <v>23</v>
      </c>
      <c r="E262" s="169" t="s">
        <v>77</v>
      </c>
      <c r="F262" s="396">
        <v>51.1</v>
      </c>
      <c r="G262" s="397">
        <v>74.2</v>
      </c>
      <c r="H262" s="106">
        <v>97.7</v>
      </c>
      <c r="I262" s="134">
        <v>99.4</v>
      </c>
      <c r="J262" s="134">
        <v>100</v>
      </c>
      <c r="K262" s="398">
        <v>106.9</v>
      </c>
      <c r="L262" s="204">
        <v>100</v>
      </c>
      <c r="M262" s="242">
        <v>107</v>
      </c>
      <c r="N262" s="259">
        <f t="shared" si="12"/>
        <v>1.07</v>
      </c>
      <c r="O262" s="260" t="s">
        <v>275</v>
      </c>
      <c r="P262" s="261"/>
      <c r="Q262" s="316">
        <f>M262-J262</f>
        <v>7</v>
      </c>
      <c r="R262" s="146">
        <v>60</v>
      </c>
      <c r="S262" s="45" t="s">
        <v>60</v>
      </c>
    </row>
    <row r="263" spans="2:19">
      <c r="B263" s="337" t="s">
        <v>45</v>
      </c>
      <c r="C263" s="342"/>
      <c r="D263" s="336" t="s">
        <v>37</v>
      </c>
      <c r="E263" s="169" t="s">
        <v>77</v>
      </c>
      <c r="F263" s="396">
        <v>43.2</v>
      </c>
      <c r="G263" s="397">
        <v>54</v>
      </c>
      <c r="H263" s="106">
        <v>51.6</v>
      </c>
      <c r="I263" s="134">
        <v>58.2</v>
      </c>
      <c r="J263" s="134">
        <v>55</v>
      </c>
      <c r="K263" s="204">
        <v>60.9</v>
      </c>
      <c r="L263" s="204">
        <v>61</v>
      </c>
      <c r="M263" s="242">
        <v>61.5</v>
      </c>
      <c r="N263" s="259">
        <f t="shared" si="12"/>
        <v>1.1181818181818182</v>
      </c>
      <c r="O263" s="260" t="s">
        <v>278</v>
      </c>
      <c r="P263" s="261"/>
      <c r="Q263" s="316">
        <f>M263-J263</f>
        <v>6.5</v>
      </c>
      <c r="R263" s="146">
        <v>46</v>
      </c>
      <c r="S263" t="s">
        <v>61</v>
      </c>
    </row>
    <row r="264" spans="2:19">
      <c r="B264" s="337" t="s">
        <v>45</v>
      </c>
      <c r="C264" s="342"/>
      <c r="D264" s="336" t="s">
        <v>38</v>
      </c>
      <c r="E264" s="169" t="s">
        <v>77</v>
      </c>
      <c r="F264" s="396">
        <v>90.3</v>
      </c>
      <c r="G264" s="397">
        <v>167</v>
      </c>
      <c r="H264" s="104">
        <v>116.3</v>
      </c>
      <c r="I264" s="134">
        <v>130.5</v>
      </c>
      <c r="J264" s="134">
        <v>120</v>
      </c>
      <c r="K264" s="204">
        <v>126.5</v>
      </c>
      <c r="L264" s="204">
        <v>130</v>
      </c>
      <c r="M264" s="242">
        <v>116.7</v>
      </c>
      <c r="N264" s="259">
        <f t="shared" si="12"/>
        <v>0.97250000000000003</v>
      </c>
      <c r="O264" s="260" t="s">
        <v>275</v>
      </c>
      <c r="P264" s="261"/>
      <c r="Q264" s="316">
        <f>M264-J264</f>
        <v>-3.2999999999999972</v>
      </c>
      <c r="R264" s="146">
        <v>98.5</v>
      </c>
      <c r="S264" t="s">
        <v>65</v>
      </c>
    </row>
    <row r="265" spans="2:19">
      <c r="B265" s="337" t="s">
        <v>45</v>
      </c>
      <c r="C265" s="342"/>
      <c r="D265" s="336" t="s">
        <v>39</v>
      </c>
      <c r="E265" s="169" t="s">
        <v>77</v>
      </c>
      <c r="F265" s="396">
        <v>24.5</v>
      </c>
      <c r="G265" s="397">
        <v>28.3</v>
      </c>
      <c r="H265" s="106">
        <v>32.5</v>
      </c>
      <c r="I265" s="134">
        <v>31.48</v>
      </c>
      <c r="J265" s="134">
        <v>30</v>
      </c>
      <c r="K265" s="204">
        <v>36.200000000000003</v>
      </c>
      <c r="L265" s="204">
        <v>33</v>
      </c>
      <c r="M265" s="242">
        <v>36.799999999999997</v>
      </c>
      <c r="N265" s="259">
        <f t="shared" si="12"/>
        <v>1.2266666666666666</v>
      </c>
      <c r="O265" s="260" t="s">
        <v>278</v>
      </c>
      <c r="P265" s="261" t="s">
        <v>275</v>
      </c>
      <c r="Q265" s="316">
        <f>M265-J265</f>
        <v>6.7999999999999972</v>
      </c>
      <c r="R265" s="146">
        <v>28</v>
      </c>
      <c r="S265" t="s">
        <v>64</v>
      </c>
    </row>
    <row r="266" spans="2:19" hidden="1">
      <c r="B266" s="369" t="s">
        <v>182</v>
      </c>
      <c r="C266" s="370"/>
      <c r="D266" s="371"/>
      <c r="E266" s="347"/>
      <c r="F266" s="357"/>
      <c r="G266" s="358"/>
      <c r="H266" s="175"/>
      <c r="I266" s="103"/>
      <c r="J266" s="103"/>
      <c r="K266" s="178"/>
      <c r="L266" s="178"/>
      <c r="M266" s="240"/>
      <c r="N266" s="259"/>
      <c r="O266" s="260"/>
      <c r="P266" s="261"/>
      <c r="Q266" s="316" t="s">
        <v>45</v>
      </c>
      <c r="R266" s="143"/>
      <c r="S266" t="s">
        <v>62</v>
      </c>
    </row>
    <row r="267" spans="2:19" hidden="1">
      <c r="B267" s="369"/>
      <c r="C267" s="370" t="s">
        <v>169</v>
      </c>
      <c r="D267" s="371"/>
      <c r="E267" s="347"/>
      <c r="F267" s="357"/>
      <c r="G267" s="358"/>
      <c r="H267" s="175"/>
      <c r="I267" s="103"/>
      <c r="J267" s="103"/>
      <c r="K267" s="178"/>
      <c r="L267" s="178"/>
      <c r="M267" s="240"/>
      <c r="N267" s="259"/>
      <c r="O267" s="260"/>
      <c r="P267" s="261"/>
      <c r="Q267" s="316" t="s">
        <v>45</v>
      </c>
      <c r="R267" s="143"/>
      <c r="S267" t="s">
        <v>62</v>
      </c>
    </row>
    <row r="268" spans="2:19" hidden="1">
      <c r="B268" s="369"/>
      <c r="C268" s="370"/>
      <c r="D268" s="371" t="s">
        <v>36</v>
      </c>
      <c r="E268" s="347" t="s">
        <v>77</v>
      </c>
      <c r="F268" s="355">
        <v>29.5</v>
      </c>
      <c r="G268" s="356">
        <v>50.8</v>
      </c>
      <c r="H268" s="106">
        <v>50.5</v>
      </c>
      <c r="I268" s="104">
        <v>56.6</v>
      </c>
      <c r="J268" s="104"/>
      <c r="K268" s="179"/>
      <c r="L268" s="179"/>
      <c r="M268" s="238">
        <v>60.7</v>
      </c>
      <c r="N268" s="259"/>
      <c r="O268" s="260"/>
      <c r="P268" s="261"/>
      <c r="Q268" s="316" t="s">
        <v>45</v>
      </c>
      <c r="R268" s="143"/>
      <c r="S268" t="s">
        <v>62</v>
      </c>
    </row>
    <row r="269" spans="2:19" hidden="1">
      <c r="B269" s="369"/>
      <c r="C269" s="370"/>
      <c r="D269" s="371" t="s">
        <v>47</v>
      </c>
      <c r="E269" s="347" t="s">
        <v>77</v>
      </c>
      <c r="F269" s="355">
        <v>23.7</v>
      </c>
      <c r="G269" s="356">
        <v>32.799999999999997</v>
      </c>
      <c r="H269" s="106">
        <v>38.299999999999997</v>
      </c>
      <c r="I269" s="104">
        <v>45.3</v>
      </c>
      <c r="J269" s="104"/>
      <c r="K269" s="179"/>
      <c r="L269" s="179"/>
      <c r="M269" s="238">
        <v>46.3</v>
      </c>
      <c r="N269" s="259"/>
      <c r="O269" s="260"/>
      <c r="P269" s="261"/>
      <c r="Q269" s="316" t="s">
        <v>45</v>
      </c>
      <c r="R269" s="143"/>
      <c r="S269" t="s">
        <v>62</v>
      </c>
    </row>
    <row r="270" spans="2:19" hidden="1">
      <c r="B270" s="369"/>
      <c r="C270" s="370"/>
      <c r="D270" s="371"/>
      <c r="E270" s="399"/>
      <c r="F270" s="357"/>
      <c r="G270" s="358"/>
      <c r="H270" s="115"/>
      <c r="I270" s="103"/>
      <c r="J270" s="103"/>
      <c r="K270" s="178"/>
      <c r="L270" s="178"/>
      <c r="M270" s="240"/>
      <c r="N270" s="259"/>
      <c r="O270" s="260"/>
      <c r="P270" s="261"/>
      <c r="Q270" s="316" t="s">
        <v>45</v>
      </c>
      <c r="R270" s="143"/>
      <c r="S270" t="s">
        <v>62</v>
      </c>
    </row>
    <row r="271" spans="2:19" hidden="1">
      <c r="B271" s="369" t="s">
        <v>194</v>
      </c>
      <c r="C271" s="370"/>
      <c r="D271" s="371"/>
      <c r="E271" s="399"/>
      <c r="F271" s="76"/>
      <c r="G271" s="79"/>
      <c r="H271" s="116"/>
      <c r="I271" s="175"/>
      <c r="J271" s="175"/>
      <c r="K271" s="180"/>
      <c r="L271" s="180"/>
      <c r="M271" s="239"/>
      <c r="N271" s="259"/>
      <c r="O271" s="260"/>
      <c r="P271" s="261"/>
      <c r="Q271" s="316" t="s">
        <v>45</v>
      </c>
      <c r="R271" s="143"/>
      <c r="S271" t="s">
        <v>68</v>
      </c>
    </row>
    <row r="272" spans="2:19" hidden="1">
      <c r="B272" s="369"/>
      <c r="C272" s="370" t="s">
        <v>165</v>
      </c>
      <c r="D272" s="371"/>
      <c r="E272" s="399"/>
      <c r="F272" s="76"/>
      <c r="G272" s="79"/>
      <c r="H272" s="116"/>
      <c r="I272" s="175"/>
      <c r="J272" s="175"/>
      <c r="K272" s="180"/>
      <c r="L272" s="180"/>
      <c r="M272" s="239"/>
      <c r="N272" s="259"/>
      <c r="O272" s="260"/>
      <c r="P272" s="261"/>
      <c r="Q272" s="316" t="s">
        <v>45</v>
      </c>
      <c r="R272" s="143"/>
      <c r="S272" t="s">
        <v>60</v>
      </c>
    </row>
    <row r="273" spans="2:19" hidden="1">
      <c r="B273" s="369"/>
      <c r="C273" s="370"/>
      <c r="D273" s="371" t="s">
        <v>195</v>
      </c>
      <c r="E273" s="399" t="s">
        <v>74</v>
      </c>
      <c r="F273" s="76">
        <v>147</v>
      </c>
      <c r="G273" s="79">
        <v>161</v>
      </c>
      <c r="H273" s="116">
        <v>278</v>
      </c>
      <c r="I273" s="175">
        <v>250</v>
      </c>
      <c r="J273" s="175"/>
      <c r="K273" s="180"/>
      <c r="L273" s="180"/>
      <c r="M273" s="239">
        <v>686</v>
      </c>
      <c r="N273" s="259"/>
      <c r="O273" s="260"/>
      <c r="P273" s="261"/>
      <c r="Q273" s="316" t="s">
        <v>45</v>
      </c>
      <c r="R273" s="154"/>
      <c r="S273" t="s">
        <v>60</v>
      </c>
    </row>
    <row r="274" spans="2:19" hidden="1">
      <c r="B274" s="369"/>
      <c r="C274" s="370"/>
      <c r="D274" s="371" t="s">
        <v>196</v>
      </c>
      <c r="E274" s="399" t="s">
        <v>75</v>
      </c>
      <c r="F274" s="76">
        <v>4</v>
      </c>
      <c r="G274" s="79">
        <v>4</v>
      </c>
      <c r="H274" s="116">
        <v>4</v>
      </c>
      <c r="I274" s="175">
        <v>4</v>
      </c>
      <c r="J274" s="175"/>
      <c r="K274" s="180"/>
      <c r="L274" s="180"/>
      <c r="M274" s="239">
        <v>4</v>
      </c>
      <c r="N274" s="259"/>
      <c r="O274" s="260"/>
      <c r="P274" s="261"/>
      <c r="Q274" s="316" t="s">
        <v>45</v>
      </c>
      <c r="R274" s="154"/>
      <c r="S274" t="s">
        <v>60</v>
      </c>
    </row>
    <row r="275" spans="2:19" hidden="1">
      <c r="B275" s="369"/>
      <c r="C275" s="370" t="s">
        <v>174</v>
      </c>
      <c r="D275" s="371"/>
      <c r="E275" s="399"/>
      <c r="F275" s="76"/>
      <c r="G275" s="79"/>
      <c r="H275" s="116"/>
      <c r="I275" s="175"/>
      <c r="J275" s="175"/>
      <c r="K275" s="180"/>
      <c r="L275" s="180"/>
      <c r="M275" s="239"/>
      <c r="N275" s="259"/>
      <c r="O275" s="260"/>
      <c r="P275" s="261"/>
      <c r="Q275" s="316" t="s">
        <v>45</v>
      </c>
      <c r="R275" s="143"/>
      <c r="S275" t="s">
        <v>61</v>
      </c>
    </row>
    <row r="276" spans="2:19" hidden="1">
      <c r="B276" s="369"/>
      <c r="C276" s="370"/>
      <c r="D276" s="371" t="s">
        <v>195</v>
      </c>
      <c r="E276" s="399" t="s">
        <v>74</v>
      </c>
      <c r="F276" s="76">
        <v>80</v>
      </c>
      <c r="G276" s="79">
        <v>164</v>
      </c>
      <c r="H276" s="116">
        <v>205</v>
      </c>
      <c r="I276" s="175">
        <v>254</v>
      </c>
      <c r="J276" s="175"/>
      <c r="K276" s="180"/>
      <c r="L276" s="180"/>
      <c r="M276" s="239">
        <v>275</v>
      </c>
      <c r="N276" s="259"/>
      <c r="O276" s="260"/>
      <c r="P276" s="261"/>
      <c r="Q276" s="316" t="s">
        <v>45</v>
      </c>
      <c r="R276" s="154"/>
      <c r="S276" t="s">
        <v>61</v>
      </c>
    </row>
    <row r="277" spans="2:19" hidden="1">
      <c r="B277" s="369"/>
      <c r="C277" s="370"/>
      <c r="D277" s="371" t="s">
        <v>196</v>
      </c>
      <c r="E277" s="399" t="s">
        <v>75</v>
      </c>
      <c r="F277" s="76">
        <v>21</v>
      </c>
      <c r="G277" s="79">
        <v>25</v>
      </c>
      <c r="H277" s="116">
        <v>23</v>
      </c>
      <c r="I277" s="175">
        <v>19</v>
      </c>
      <c r="J277" s="175"/>
      <c r="K277" s="180"/>
      <c r="L277" s="180"/>
      <c r="M277" s="239">
        <v>23</v>
      </c>
      <c r="N277" s="259"/>
      <c r="O277" s="260"/>
      <c r="P277" s="261"/>
      <c r="Q277" s="316" t="s">
        <v>45</v>
      </c>
      <c r="R277" s="154"/>
      <c r="S277" t="s">
        <v>61</v>
      </c>
    </row>
    <row r="278" spans="2:19" hidden="1">
      <c r="B278" s="369"/>
      <c r="C278" s="370" t="s">
        <v>169</v>
      </c>
      <c r="D278" s="371"/>
      <c r="E278" s="399"/>
      <c r="F278" s="76"/>
      <c r="G278" s="79"/>
      <c r="H278" s="116"/>
      <c r="I278" s="175"/>
      <c r="J278" s="175"/>
      <c r="K278" s="180"/>
      <c r="L278" s="180"/>
      <c r="M278" s="239"/>
      <c r="N278" s="259"/>
      <c r="O278" s="260"/>
      <c r="P278" s="261"/>
      <c r="Q278" s="316" t="s">
        <v>45</v>
      </c>
      <c r="R278" s="143"/>
      <c r="S278" t="s">
        <v>62</v>
      </c>
    </row>
    <row r="279" spans="2:19" hidden="1">
      <c r="B279" s="369"/>
      <c r="C279" s="370"/>
      <c r="D279" s="371" t="s">
        <v>195</v>
      </c>
      <c r="E279" s="399" t="s">
        <v>74</v>
      </c>
      <c r="F279" s="76">
        <v>101</v>
      </c>
      <c r="G279" s="79">
        <v>94</v>
      </c>
      <c r="H279" s="116">
        <v>116</v>
      </c>
      <c r="I279" s="175">
        <v>160</v>
      </c>
      <c r="J279" s="175"/>
      <c r="K279" s="180"/>
      <c r="L279" s="180"/>
      <c r="M279" s="239">
        <v>190</v>
      </c>
      <c r="N279" s="259"/>
      <c r="O279" s="260"/>
      <c r="P279" s="261"/>
      <c r="Q279" s="316" t="s">
        <v>45</v>
      </c>
      <c r="R279" s="154"/>
      <c r="S279" t="s">
        <v>62</v>
      </c>
    </row>
    <row r="280" spans="2:19" hidden="1">
      <c r="B280" s="369"/>
      <c r="C280" s="370"/>
      <c r="D280" s="371" t="s">
        <v>196</v>
      </c>
      <c r="E280" s="399" t="s">
        <v>75</v>
      </c>
      <c r="F280" s="76">
        <v>8</v>
      </c>
      <c r="G280" s="79">
        <v>3</v>
      </c>
      <c r="H280" s="116">
        <v>2</v>
      </c>
      <c r="I280" s="175">
        <v>5</v>
      </c>
      <c r="J280" s="175"/>
      <c r="K280" s="180"/>
      <c r="L280" s="180"/>
      <c r="M280" s="239">
        <v>1</v>
      </c>
      <c r="N280" s="259"/>
      <c r="O280" s="260"/>
      <c r="P280" s="261"/>
      <c r="Q280" s="316" t="s">
        <v>45</v>
      </c>
      <c r="R280" s="154"/>
      <c r="S280" t="s">
        <v>62</v>
      </c>
    </row>
    <row r="281" spans="2:19" hidden="1">
      <c r="B281" s="369"/>
      <c r="C281" s="370" t="s">
        <v>31</v>
      </c>
      <c r="D281" s="371"/>
      <c r="E281" s="399"/>
      <c r="F281" s="76"/>
      <c r="G281" s="79"/>
      <c r="H281" s="116"/>
      <c r="I281" s="175"/>
      <c r="J281" s="175"/>
      <c r="K281" s="180"/>
      <c r="L281" s="180"/>
      <c r="M281" s="239"/>
      <c r="N281" s="259"/>
      <c r="O281" s="260"/>
      <c r="P281" s="261"/>
      <c r="Q281" s="316" t="s">
        <v>45</v>
      </c>
      <c r="R281" s="143"/>
      <c r="S281" t="s">
        <v>65</v>
      </c>
    </row>
    <row r="282" spans="2:19" hidden="1">
      <c r="B282" s="369"/>
      <c r="C282" s="370"/>
      <c r="D282" s="371" t="s">
        <v>195</v>
      </c>
      <c r="E282" s="399" t="s">
        <v>74</v>
      </c>
      <c r="F282" s="76">
        <v>130</v>
      </c>
      <c r="G282" s="79">
        <v>174</v>
      </c>
      <c r="H282" s="116">
        <v>179</v>
      </c>
      <c r="I282" s="175">
        <v>193</v>
      </c>
      <c r="J282" s="175"/>
      <c r="K282" s="180"/>
      <c r="L282" s="180"/>
      <c r="M282" s="239">
        <v>204</v>
      </c>
      <c r="N282" s="259"/>
      <c r="O282" s="260"/>
      <c r="P282" s="261"/>
      <c r="Q282" s="316" t="s">
        <v>45</v>
      </c>
      <c r="R282" s="154"/>
      <c r="S282" t="s">
        <v>65</v>
      </c>
    </row>
    <row r="283" spans="2:19" hidden="1">
      <c r="B283" s="369"/>
      <c r="C283" s="370"/>
      <c r="D283" s="371" t="s">
        <v>196</v>
      </c>
      <c r="E283" s="399" t="s">
        <v>75</v>
      </c>
      <c r="F283" s="76">
        <v>3</v>
      </c>
      <c r="G283" s="79">
        <v>3</v>
      </c>
      <c r="H283" s="116">
        <v>3</v>
      </c>
      <c r="I283" s="175">
        <v>3</v>
      </c>
      <c r="J283" s="175"/>
      <c r="K283" s="180"/>
      <c r="L283" s="180"/>
      <c r="M283" s="239">
        <v>3</v>
      </c>
      <c r="N283" s="259"/>
      <c r="O283" s="260"/>
      <c r="P283" s="261"/>
      <c r="Q283" s="316"/>
      <c r="R283" s="154"/>
      <c r="S283" t="s">
        <v>65</v>
      </c>
    </row>
    <row r="284" spans="2:19" hidden="1">
      <c r="B284" s="369"/>
      <c r="C284" s="370" t="s">
        <v>170</v>
      </c>
      <c r="D284" s="371"/>
      <c r="E284" s="399"/>
      <c r="F284" s="76"/>
      <c r="G284" s="79"/>
      <c r="H284" s="116"/>
      <c r="I284" s="175"/>
      <c r="J284" s="175"/>
      <c r="K284" s="180"/>
      <c r="L284" s="180"/>
      <c r="M284" s="239"/>
      <c r="N284" s="259"/>
      <c r="O284" s="260"/>
      <c r="P284" s="261"/>
      <c r="Q284" s="316"/>
      <c r="R284" s="143"/>
      <c r="S284" t="s">
        <v>64</v>
      </c>
    </row>
    <row r="285" spans="2:19" hidden="1">
      <c r="B285" s="369"/>
      <c r="C285" s="370"/>
      <c r="D285" s="371" t="s">
        <v>195</v>
      </c>
      <c r="E285" s="399" t="s">
        <v>74</v>
      </c>
      <c r="F285" s="76">
        <v>138</v>
      </c>
      <c r="G285" s="79">
        <v>141</v>
      </c>
      <c r="H285" s="116">
        <v>140</v>
      </c>
      <c r="I285" s="175">
        <v>123</v>
      </c>
      <c r="J285" s="175"/>
      <c r="K285" s="180"/>
      <c r="L285" s="180"/>
      <c r="M285" s="239">
        <v>95</v>
      </c>
      <c r="N285" s="259"/>
      <c r="O285" s="260"/>
      <c r="P285" s="261"/>
      <c r="Q285" s="316" t="s">
        <v>45</v>
      </c>
      <c r="R285" s="154"/>
      <c r="S285" t="s">
        <v>64</v>
      </c>
    </row>
    <row r="286" spans="2:19" hidden="1">
      <c r="B286" s="369"/>
      <c r="C286" s="370"/>
      <c r="D286" s="371" t="s">
        <v>196</v>
      </c>
      <c r="E286" s="399" t="s">
        <v>75</v>
      </c>
      <c r="F286" s="76">
        <v>10</v>
      </c>
      <c r="G286" s="79">
        <v>11</v>
      </c>
      <c r="H286" s="116">
        <v>11</v>
      </c>
      <c r="I286" s="175">
        <v>11</v>
      </c>
      <c r="J286" s="175"/>
      <c r="K286" s="180"/>
      <c r="L286" s="180"/>
      <c r="M286" s="239">
        <v>9</v>
      </c>
      <c r="N286" s="259"/>
      <c r="O286" s="260"/>
      <c r="P286" s="261"/>
      <c r="Q286" s="316" t="s">
        <v>45</v>
      </c>
      <c r="R286" s="154"/>
      <c r="S286" t="s">
        <v>64</v>
      </c>
    </row>
    <row r="287" spans="2:19" hidden="1">
      <c r="B287" s="369"/>
      <c r="C287" s="370" t="s">
        <v>225</v>
      </c>
      <c r="D287" s="371"/>
      <c r="E287" s="399"/>
      <c r="F287" s="76"/>
      <c r="G287" s="79"/>
      <c r="H287" s="116"/>
      <c r="I287" s="175"/>
      <c r="J287" s="175"/>
      <c r="K287" s="180"/>
      <c r="L287" s="180"/>
      <c r="M287" s="239"/>
      <c r="N287" s="259"/>
      <c r="O287" s="260"/>
      <c r="P287" s="261"/>
      <c r="Q287" s="316" t="s">
        <v>45</v>
      </c>
      <c r="R287" s="154"/>
    </row>
    <row r="288" spans="2:19" hidden="1">
      <c r="B288" s="369"/>
      <c r="C288" s="370"/>
      <c r="D288" s="371" t="s">
        <v>195</v>
      </c>
      <c r="E288" s="399" t="s">
        <v>74</v>
      </c>
      <c r="F288" s="76">
        <f>F273+F276+F279+F282+F285</f>
        <v>596</v>
      </c>
      <c r="G288" s="79">
        <v>734</v>
      </c>
      <c r="H288" s="118">
        <f>SUM(H273+H276+H279+H282+H285)</f>
        <v>918</v>
      </c>
      <c r="I288" s="175">
        <f>SUM(I273+I276+I279+I282+I285)</f>
        <v>980</v>
      </c>
      <c r="J288" s="175"/>
      <c r="K288" s="180"/>
      <c r="L288" s="180"/>
      <c r="M288" s="239">
        <f>M273+M276+M279+M282+M285</f>
        <v>1450</v>
      </c>
      <c r="N288" s="259"/>
      <c r="O288" s="260"/>
      <c r="P288" s="261"/>
      <c r="Q288" s="316" t="s">
        <v>45</v>
      </c>
      <c r="R288" s="154"/>
    </row>
    <row r="289" spans="2:19" hidden="1">
      <c r="B289" s="369"/>
      <c r="C289" s="370"/>
      <c r="D289" s="371" t="s">
        <v>196</v>
      </c>
      <c r="E289" s="399" t="s">
        <v>75</v>
      </c>
      <c r="F289" s="76">
        <f>F274+F277+F280+F283+F286</f>
        <v>46</v>
      </c>
      <c r="G289" s="79">
        <v>46</v>
      </c>
      <c r="H289" s="116">
        <f>SUM(H274+H277+H280+H283+H286)</f>
        <v>43</v>
      </c>
      <c r="I289" s="175">
        <f>SUM(I274+I277+I280+I283+I286)</f>
        <v>42</v>
      </c>
      <c r="J289" s="175"/>
      <c r="K289" s="180"/>
      <c r="L289" s="180"/>
      <c r="M289" s="239">
        <f>M274+M277+M280+M283+M286</f>
        <v>40</v>
      </c>
      <c r="N289" s="259"/>
      <c r="O289" s="260"/>
      <c r="P289" s="261"/>
      <c r="Q289" s="316" t="s">
        <v>45</v>
      </c>
      <c r="R289" s="143"/>
      <c r="S289" t="s">
        <v>68</v>
      </c>
    </row>
    <row r="290" spans="2:19" hidden="1">
      <c r="B290" s="369" t="s">
        <v>197</v>
      </c>
      <c r="C290" s="370"/>
      <c r="D290" s="371"/>
      <c r="E290" s="399"/>
      <c r="F290" s="76"/>
      <c r="G290" s="79"/>
      <c r="H290" s="116"/>
      <c r="I290" s="175"/>
      <c r="J290" s="175"/>
      <c r="K290" s="180"/>
      <c r="L290" s="180"/>
      <c r="M290" s="239"/>
      <c r="N290" s="259"/>
      <c r="O290" s="260"/>
      <c r="P290" s="261"/>
      <c r="Q290" s="316" t="s">
        <v>45</v>
      </c>
      <c r="R290" s="143"/>
      <c r="S290" t="s">
        <v>198</v>
      </c>
    </row>
    <row r="291" spans="2:19" hidden="1">
      <c r="B291" s="369"/>
      <c r="C291" s="370" t="s">
        <v>165</v>
      </c>
      <c r="D291" s="371"/>
      <c r="E291" s="399"/>
      <c r="F291" s="76"/>
      <c r="G291" s="79"/>
      <c r="H291" s="116"/>
      <c r="I291" s="175"/>
      <c r="J291" s="175"/>
      <c r="K291" s="180"/>
      <c r="L291" s="180"/>
      <c r="M291" s="239"/>
      <c r="N291" s="259"/>
      <c r="O291" s="260"/>
      <c r="P291" s="261"/>
      <c r="Q291" s="316" t="s">
        <v>45</v>
      </c>
      <c r="R291" s="143"/>
      <c r="S291" t="s">
        <v>60</v>
      </c>
    </row>
    <row r="292" spans="2:19" hidden="1">
      <c r="B292" s="369"/>
      <c r="C292" s="370"/>
      <c r="D292" s="371" t="s">
        <v>147</v>
      </c>
      <c r="E292" s="399" t="s">
        <v>75</v>
      </c>
      <c r="F292" s="76">
        <v>66</v>
      </c>
      <c r="G292" s="79">
        <v>47</v>
      </c>
      <c r="H292" s="116">
        <v>28</v>
      </c>
      <c r="I292" s="175">
        <v>32</v>
      </c>
      <c r="J292" s="175"/>
      <c r="K292" s="180"/>
      <c r="L292" s="180"/>
      <c r="M292" s="239">
        <v>27</v>
      </c>
      <c r="N292" s="259"/>
      <c r="O292" s="260"/>
      <c r="P292" s="261"/>
      <c r="Q292" s="316" t="s">
        <v>45</v>
      </c>
      <c r="R292" s="154"/>
      <c r="S292" t="s">
        <v>60</v>
      </c>
    </row>
    <row r="293" spans="2:19" hidden="1">
      <c r="B293" s="369"/>
      <c r="C293" s="370"/>
      <c r="D293" s="371" t="s">
        <v>146</v>
      </c>
      <c r="E293" s="399" t="s">
        <v>75</v>
      </c>
      <c r="F293" s="76">
        <v>103</v>
      </c>
      <c r="G293" s="79">
        <v>75</v>
      </c>
      <c r="H293" s="116">
        <v>102</v>
      </c>
      <c r="I293" s="175">
        <v>149</v>
      </c>
      <c r="J293" s="175"/>
      <c r="K293" s="180"/>
      <c r="L293" s="180"/>
      <c r="M293" s="239">
        <v>206</v>
      </c>
      <c r="N293" s="259"/>
      <c r="O293" s="260"/>
      <c r="P293" s="261"/>
      <c r="Q293" s="316" t="s">
        <v>45</v>
      </c>
      <c r="R293" s="154"/>
      <c r="S293" t="s">
        <v>60</v>
      </c>
    </row>
    <row r="294" spans="2:19" hidden="1">
      <c r="B294" s="369"/>
      <c r="C294" s="370"/>
      <c r="D294" s="371" t="s">
        <v>27</v>
      </c>
      <c r="E294" s="399" t="s">
        <v>75</v>
      </c>
      <c r="F294" s="76">
        <v>22</v>
      </c>
      <c r="G294" s="79">
        <v>14</v>
      </c>
      <c r="H294" s="116">
        <v>10</v>
      </c>
      <c r="I294" s="175">
        <v>9</v>
      </c>
      <c r="J294" s="175"/>
      <c r="K294" s="180"/>
      <c r="L294" s="180"/>
      <c r="M294" s="239">
        <v>6</v>
      </c>
      <c r="N294" s="259"/>
      <c r="O294" s="260"/>
      <c r="P294" s="261"/>
      <c r="Q294" s="316" t="s">
        <v>45</v>
      </c>
      <c r="R294" s="154"/>
      <c r="S294" t="s">
        <v>60</v>
      </c>
    </row>
    <row r="295" spans="2:19" hidden="1">
      <c r="B295" s="369"/>
      <c r="C295" s="370" t="s">
        <v>174</v>
      </c>
      <c r="D295" s="371"/>
      <c r="E295" s="399"/>
      <c r="F295" s="76"/>
      <c r="G295" s="79"/>
      <c r="H295" s="116"/>
      <c r="I295" s="175"/>
      <c r="J295" s="175"/>
      <c r="K295" s="180"/>
      <c r="L295" s="180"/>
      <c r="M295" s="239"/>
      <c r="N295" s="259"/>
      <c r="O295" s="260"/>
      <c r="P295" s="261"/>
      <c r="Q295" s="316" t="s">
        <v>45</v>
      </c>
      <c r="R295" s="143"/>
      <c r="S295" t="s">
        <v>61</v>
      </c>
    </row>
    <row r="296" spans="2:19" hidden="1">
      <c r="B296" s="369"/>
      <c r="C296" s="370"/>
      <c r="D296" s="371" t="s">
        <v>147</v>
      </c>
      <c r="E296" s="399" t="s">
        <v>75</v>
      </c>
      <c r="F296" s="76">
        <v>19</v>
      </c>
      <c r="G296" s="79">
        <v>24</v>
      </c>
      <c r="H296" s="116">
        <v>11</v>
      </c>
      <c r="I296" s="175">
        <v>20</v>
      </c>
      <c r="J296" s="175"/>
      <c r="K296" s="180"/>
      <c r="L296" s="180"/>
      <c r="M296" s="239">
        <v>12</v>
      </c>
      <c r="N296" s="259"/>
      <c r="O296" s="260"/>
      <c r="P296" s="261"/>
      <c r="Q296" s="316" t="s">
        <v>45</v>
      </c>
      <c r="R296" s="154"/>
      <c r="S296" t="s">
        <v>61</v>
      </c>
    </row>
    <row r="297" spans="2:19" hidden="1">
      <c r="B297" s="369"/>
      <c r="C297" s="370"/>
      <c r="D297" s="371" t="s">
        <v>146</v>
      </c>
      <c r="E297" s="399" t="s">
        <v>75</v>
      </c>
      <c r="F297" s="76">
        <v>118</v>
      </c>
      <c r="G297" s="79">
        <v>96</v>
      </c>
      <c r="H297" s="116">
        <v>103</v>
      </c>
      <c r="I297" s="175">
        <v>94</v>
      </c>
      <c r="J297" s="175"/>
      <c r="K297" s="180"/>
      <c r="L297" s="180"/>
      <c r="M297" s="239">
        <v>85</v>
      </c>
      <c r="N297" s="259"/>
      <c r="O297" s="260"/>
      <c r="P297" s="261"/>
      <c r="Q297" s="316" t="s">
        <v>45</v>
      </c>
      <c r="R297" s="154"/>
      <c r="S297" t="s">
        <v>61</v>
      </c>
    </row>
    <row r="298" spans="2:19" hidden="1">
      <c r="B298" s="369"/>
      <c r="C298" s="370"/>
      <c r="D298" s="371" t="s">
        <v>27</v>
      </c>
      <c r="E298" s="399" t="s">
        <v>75</v>
      </c>
      <c r="F298" s="76">
        <v>136</v>
      </c>
      <c r="G298" s="79">
        <v>103</v>
      </c>
      <c r="H298" s="116">
        <v>118</v>
      </c>
      <c r="I298" s="175">
        <v>112</v>
      </c>
      <c r="J298" s="175"/>
      <c r="K298" s="180"/>
      <c r="L298" s="180"/>
      <c r="M298" s="239">
        <v>75</v>
      </c>
      <c r="N298" s="259"/>
      <c r="O298" s="260"/>
      <c r="P298" s="261"/>
      <c r="Q298" s="316" t="s">
        <v>45</v>
      </c>
      <c r="R298" s="154"/>
      <c r="S298" t="s">
        <v>61</v>
      </c>
    </row>
    <row r="299" spans="2:19" hidden="1">
      <c r="B299" s="369"/>
      <c r="C299" s="370"/>
      <c r="D299" s="371"/>
      <c r="E299" s="399"/>
      <c r="F299" s="76"/>
      <c r="G299" s="79"/>
      <c r="H299" s="116"/>
      <c r="I299" s="175"/>
      <c r="J299" s="175"/>
      <c r="K299" s="180"/>
      <c r="L299" s="180"/>
      <c r="M299" s="239"/>
      <c r="N299" s="259"/>
      <c r="O299" s="260"/>
      <c r="P299" s="261"/>
      <c r="Q299" s="316" t="s">
        <v>45</v>
      </c>
      <c r="R299" s="143"/>
      <c r="S299" t="s">
        <v>198</v>
      </c>
    </row>
    <row r="300" spans="2:19" hidden="1">
      <c r="B300" s="369" t="s">
        <v>199</v>
      </c>
      <c r="C300" s="370"/>
      <c r="D300" s="371"/>
      <c r="E300" s="399"/>
      <c r="F300" s="76"/>
      <c r="G300" s="79"/>
      <c r="H300" s="115"/>
      <c r="I300" s="175"/>
      <c r="J300" s="175"/>
      <c r="K300" s="180"/>
      <c r="L300" s="180"/>
      <c r="M300" s="239"/>
      <c r="N300" s="259"/>
      <c r="O300" s="260"/>
      <c r="P300" s="261"/>
      <c r="Q300" s="316" t="s">
        <v>45</v>
      </c>
      <c r="R300" s="143"/>
      <c r="S300" t="s">
        <v>198</v>
      </c>
    </row>
    <row r="301" spans="2:19" hidden="1">
      <c r="B301" s="369"/>
      <c r="C301" s="370" t="s">
        <v>165</v>
      </c>
      <c r="D301" s="371"/>
      <c r="E301" s="399"/>
      <c r="F301" s="76"/>
      <c r="G301" s="79"/>
      <c r="H301" s="116"/>
      <c r="I301" s="175"/>
      <c r="J301" s="175"/>
      <c r="K301" s="180"/>
      <c r="L301" s="180"/>
      <c r="M301" s="239"/>
      <c r="N301" s="259"/>
      <c r="O301" s="260"/>
      <c r="P301" s="261"/>
      <c r="Q301" s="316" t="s">
        <v>45</v>
      </c>
      <c r="R301" s="143"/>
      <c r="S301" t="s">
        <v>60</v>
      </c>
    </row>
    <row r="302" spans="2:19" hidden="1">
      <c r="B302" s="369"/>
      <c r="C302" s="370"/>
      <c r="D302" s="371" t="s">
        <v>200</v>
      </c>
      <c r="E302" s="399" t="s">
        <v>75</v>
      </c>
      <c r="F302" s="76">
        <v>440</v>
      </c>
      <c r="G302" s="79">
        <v>334</v>
      </c>
      <c r="H302" s="116">
        <v>618</v>
      </c>
      <c r="I302" s="175">
        <v>659</v>
      </c>
      <c r="J302" s="175"/>
      <c r="K302" s="180"/>
      <c r="L302" s="180"/>
      <c r="M302" s="239">
        <v>696</v>
      </c>
      <c r="N302" s="259"/>
      <c r="O302" s="260"/>
      <c r="P302" s="261"/>
      <c r="Q302" s="316" t="s">
        <v>45</v>
      </c>
      <c r="R302" s="154"/>
      <c r="S302" t="s">
        <v>60</v>
      </c>
    </row>
    <row r="303" spans="2:19" hidden="1">
      <c r="B303" s="369"/>
      <c r="C303" s="370"/>
      <c r="D303" s="371" t="s">
        <v>201</v>
      </c>
      <c r="E303" s="399" t="s">
        <v>74</v>
      </c>
      <c r="F303" s="76">
        <v>102</v>
      </c>
      <c r="G303" s="79">
        <v>44</v>
      </c>
      <c r="H303" s="116">
        <v>37</v>
      </c>
      <c r="I303" s="175">
        <v>34</v>
      </c>
      <c r="J303" s="175"/>
      <c r="K303" s="180"/>
      <c r="L303" s="180"/>
      <c r="M303" s="239">
        <v>46</v>
      </c>
      <c r="N303" s="259"/>
      <c r="O303" s="260"/>
      <c r="P303" s="261"/>
      <c r="Q303" s="316" t="s">
        <v>45</v>
      </c>
      <c r="R303" s="154"/>
      <c r="S303" t="s">
        <v>60</v>
      </c>
    </row>
    <row r="304" spans="2:19" hidden="1">
      <c r="B304" s="369"/>
      <c r="C304" s="370" t="s">
        <v>174</v>
      </c>
      <c r="D304" s="371"/>
      <c r="E304" s="399"/>
      <c r="F304" s="76"/>
      <c r="G304" s="79"/>
      <c r="H304" s="116"/>
      <c r="I304" s="175"/>
      <c r="J304" s="175"/>
      <c r="K304" s="180"/>
      <c r="L304" s="180"/>
      <c r="M304" s="239"/>
      <c r="N304" s="259"/>
      <c r="O304" s="260"/>
      <c r="P304" s="261"/>
      <c r="Q304" s="316" t="s">
        <v>45</v>
      </c>
      <c r="R304" s="143"/>
      <c r="S304" t="s">
        <v>61</v>
      </c>
    </row>
    <row r="305" spans="1:19" hidden="1">
      <c r="B305" s="369"/>
      <c r="C305" s="370"/>
      <c r="D305" s="371" t="s">
        <v>200</v>
      </c>
      <c r="E305" s="399" t="s">
        <v>75</v>
      </c>
      <c r="F305" s="76">
        <v>95</v>
      </c>
      <c r="G305" s="79">
        <v>104</v>
      </c>
      <c r="H305" s="116">
        <v>109</v>
      </c>
      <c r="I305" s="175">
        <v>117</v>
      </c>
      <c r="J305" s="175"/>
      <c r="K305" s="180"/>
      <c r="L305" s="180"/>
      <c r="M305" s="239">
        <v>112</v>
      </c>
      <c r="N305" s="259"/>
      <c r="O305" s="260"/>
      <c r="P305" s="261"/>
      <c r="Q305" s="316" t="s">
        <v>45</v>
      </c>
      <c r="R305" s="154"/>
      <c r="S305" t="s">
        <v>61</v>
      </c>
    </row>
    <row r="306" spans="1:19" hidden="1">
      <c r="B306" s="369"/>
      <c r="C306" s="370"/>
      <c r="D306" s="371" t="s">
        <v>201</v>
      </c>
      <c r="E306" s="399" t="s">
        <v>74</v>
      </c>
      <c r="F306" s="76">
        <v>11</v>
      </c>
      <c r="G306" s="79">
        <v>3</v>
      </c>
      <c r="H306" s="118">
        <v>1</v>
      </c>
      <c r="I306" s="175">
        <v>9</v>
      </c>
      <c r="J306" s="175"/>
      <c r="K306" s="180"/>
      <c r="L306" s="180"/>
      <c r="M306" s="239">
        <v>0</v>
      </c>
      <c r="N306" s="259"/>
      <c r="O306" s="260"/>
      <c r="P306" s="261"/>
      <c r="Q306" s="316">
        <f>M306-L306</f>
        <v>0</v>
      </c>
      <c r="R306" s="154"/>
      <c r="S306" t="s">
        <v>61</v>
      </c>
    </row>
    <row r="307" spans="1:19" hidden="1">
      <c r="B307" s="369"/>
      <c r="C307" s="370"/>
      <c r="D307" s="371"/>
      <c r="E307" s="399"/>
      <c r="F307" s="76"/>
      <c r="G307" s="79"/>
      <c r="H307" s="116"/>
      <c r="I307" s="175"/>
      <c r="J307" s="175"/>
      <c r="K307" s="180"/>
      <c r="L307" s="180"/>
      <c r="M307" s="239"/>
      <c r="N307" s="259"/>
      <c r="O307" s="260"/>
      <c r="P307" s="261"/>
      <c r="Q307" s="316">
        <f>M307-L307</f>
        <v>0</v>
      </c>
      <c r="R307" s="143"/>
      <c r="S307" t="s">
        <v>68</v>
      </c>
    </row>
    <row r="308" spans="1:19" hidden="1">
      <c r="B308" s="337"/>
      <c r="C308" s="342"/>
      <c r="D308" s="336"/>
      <c r="E308" s="169"/>
      <c r="F308" s="393"/>
      <c r="G308" s="394"/>
      <c r="H308" s="116"/>
      <c r="I308" s="395"/>
      <c r="J308" s="395"/>
      <c r="K308" s="210"/>
      <c r="L308" s="210"/>
      <c r="M308" s="243"/>
      <c r="N308" s="259"/>
      <c r="O308" s="260"/>
      <c r="P308" s="261"/>
      <c r="Q308" s="316" t="s">
        <v>45</v>
      </c>
      <c r="R308" s="176"/>
      <c r="S308" s="45" t="s">
        <v>68</v>
      </c>
    </row>
    <row r="309" spans="1:19">
      <c r="A309">
        <v>13</v>
      </c>
      <c r="B309" s="337" t="s">
        <v>235</v>
      </c>
      <c r="C309" s="400"/>
      <c r="D309" s="336"/>
      <c r="E309" s="169"/>
      <c r="F309" s="393"/>
      <c r="G309" s="394"/>
      <c r="H309" s="116"/>
      <c r="I309" s="395"/>
      <c r="J309" s="395"/>
      <c r="K309" s="210"/>
      <c r="L309" s="210"/>
      <c r="M309" s="243"/>
      <c r="N309" s="259"/>
      <c r="O309" s="260"/>
      <c r="P309" s="261"/>
      <c r="Q309" s="316" t="s">
        <v>45</v>
      </c>
      <c r="R309" s="176"/>
      <c r="S309" s="45" t="s">
        <v>71</v>
      </c>
    </row>
    <row r="310" spans="1:19">
      <c r="B310" s="337"/>
      <c r="C310" s="342"/>
      <c r="D310" s="336" t="s">
        <v>23</v>
      </c>
      <c r="E310" s="169" t="s">
        <v>74</v>
      </c>
      <c r="F310" s="393">
        <v>10</v>
      </c>
      <c r="G310" s="394">
        <v>20</v>
      </c>
      <c r="H310" s="116">
        <v>30</v>
      </c>
      <c r="I310" s="395">
        <v>47</v>
      </c>
      <c r="J310" s="395">
        <v>20</v>
      </c>
      <c r="K310" s="401">
        <v>19</v>
      </c>
      <c r="L310" s="210">
        <v>20</v>
      </c>
      <c r="M310" s="243">
        <v>20</v>
      </c>
      <c r="N310" s="259">
        <f t="shared" ref="N310:N311" si="13">M310/J310</f>
        <v>1</v>
      </c>
      <c r="O310" s="260" t="s">
        <v>275</v>
      </c>
      <c r="P310" s="261"/>
      <c r="Q310" s="316">
        <f>M310-J310</f>
        <v>0</v>
      </c>
      <c r="R310" s="176">
        <v>20</v>
      </c>
      <c r="S310" s="45" t="s">
        <v>60</v>
      </c>
    </row>
    <row r="311" spans="1:19">
      <c r="B311" s="337"/>
      <c r="C311" s="342"/>
      <c r="D311" s="336" t="s">
        <v>38</v>
      </c>
      <c r="E311" s="169" t="s">
        <v>74</v>
      </c>
      <c r="F311" s="393">
        <v>2</v>
      </c>
      <c r="G311" s="394">
        <v>5</v>
      </c>
      <c r="H311" s="116">
        <v>4</v>
      </c>
      <c r="I311" s="395">
        <v>3</v>
      </c>
      <c r="J311" s="395">
        <v>5</v>
      </c>
      <c r="K311" s="210">
        <v>2</v>
      </c>
      <c r="L311" s="210">
        <v>2</v>
      </c>
      <c r="M311" s="243">
        <v>12</v>
      </c>
      <c r="N311" s="259">
        <f t="shared" si="13"/>
        <v>2.4</v>
      </c>
      <c r="O311" s="260" t="s">
        <v>278</v>
      </c>
      <c r="P311" s="261" t="s">
        <v>275</v>
      </c>
      <c r="Q311" s="316">
        <f>M311-J311</f>
        <v>7</v>
      </c>
      <c r="R311" s="176">
        <v>10</v>
      </c>
      <c r="S311" t="s">
        <v>65</v>
      </c>
    </row>
    <row r="312" spans="1:19" hidden="1">
      <c r="B312" s="369" t="s">
        <v>202</v>
      </c>
      <c r="C312" s="370"/>
      <c r="D312" s="371"/>
      <c r="E312" s="399"/>
      <c r="F312" s="76"/>
      <c r="G312" s="79"/>
      <c r="H312" s="115"/>
      <c r="I312" s="175"/>
      <c r="J312" s="175"/>
      <c r="K312" s="180"/>
      <c r="L312" s="180"/>
      <c r="M312" s="239"/>
      <c r="N312" s="259"/>
      <c r="O312" s="260"/>
      <c r="P312" s="261"/>
      <c r="Q312" s="316" t="s">
        <v>45</v>
      </c>
      <c r="R312" s="143"/>
      <c r="S312" t="s">
        <v>68</v>
      </c>
    </row>
    <row r="313" spans="1:19" hidden="1">
      <c r="B313" s="369"/>
      <c r="C313" s="370" t="s">
        <v>165</v>
      </c>
      <c r="D313" s="371"/>
      <c r="E313" s="399" t="s">
        <v>74</v>
      </c>
      <c r="F313" s="76">
        <v>501</v>
      </c>
      <c r="G313" s="79">
        <v>698</v>
      </c>
      <c r="H313" s="116">
        <v>690</v>
      </c>
      <c r="I313" s="175">
        <v>839</v>
      </c>
      <c r="J313" s="175"/>
      <c r="K313" s="180"/>
      <c r="L313" s="180"/>
      <c r="M313" s="239">
        <v>767</v>
      </c>
      <c r="N313" s="259"/>
      <c r="O313" s="260"/>
      <c r="P313" s="261"/>
      <c r="Q313" s="316" t="s">
        <v>45</v>
      </c>
      <c r="R313" s="154"/>
      <c r="S313" t="s">
        <v>60</v>
      </c>
    </row>
    <row r="314" spans="1:19" hidden="1">
      <c r="B314" s="369"/>
      <c r="C314" s="370" t="s">
        <v>174</v>
      </c>
      <c r="D314" s="371"/>
      <c r="E314" s="399" t="s">
        <v>74</v>
      </c>
      <c r="F314" s="76">
        <v>462</v>
      </c>
      <c r="G314" s="79">
        <v>415</v>
      </c>
      <c r="H314" s="116">
        <v>438</v>
      </c>
      <c r="I314" s="175">
        <v>377</v>
      </c>
      <c r="J314" s="175"/>
      <c r="K314" s="180"/>
      <c r="L314" s="180"/>
      <c r="M314" s="239">
        <v>373</v>
      </c>
      <c r="N314" s="259"/>
      <c r="O314" s="260"/>
      <c r="P314" s="261"/>
      <c r="Q314" s="316" t="s">
        <v>45</v>
      </c>
      <c r="R314" s="154"/>
      <c r="S314" t="s">
        <v>61</v>
      </c>
    </row>
    <row r="315" spans="1:19" hidden="1">
      <c r="B315" s="369"/>
      <c r="C315" s="370" t="s">
        <v>169</v>
      </c>
      <c r="D315" s="371"/>
      <c r="E315" s="399" t="s">
        <v>74</v>
      </c>
      <c r="F315" s="76">
        <v>632</v>
      </c>
      <c r="G315" s="79">
        <v>818</v>
      </c>
      <c r="H315" s="116">
        <v>765</v>
      </c>
      <c r="I315" s="175">
        <v>810</v>
      </c>
      <c r="J315" s="175"/>
      <c r="K315" s="180"/>
      <c r="L315" s="180"/>
      <c r="M315" s="239">
        <v>662</v>
      </c>
      <c r="N315" s="259"/>
      <c r="O315" s="260"/>
      <c r="P315" s="261"/>
      <c r="Q315" s="316" t="s">
        <v>45</v>
      </c>
      <c r="R315" s="154"/>
      <c r="S315" t="s">
        <v>62</v>
      </c>
    </row>
    <row r="316" spans="1:19" hidden="1">
      <c r="B316" s="369"/>
      <c r="C316" s="370" t="s">
        <v>31</v>
      </c>
      <c r="D316" s="371"/>
      <c r="E316" s="399" t="s">
        <v>74</v>
      </c>
      <c r="F316" s="76">
        <v>322</v>
      </c>
      <c r="G316" s="79">
        <v>354</v>
      </c>
      <c r="H316" s="116">
        <v>315</v>
      </c>
      <c r="I316" s="175">
        <v>396</v>
      </c>
      <c r="J316" s="175"/>
      <c r="K316" s="180"/>
      <c r="L316" s="180"/>
      <c r="M316" s="239">
        <v>388</v>
      </c>
      <c r="N316" s="259"/>
      <c r="O316" s="260"/>
      <c r="P316" s="261"/>
      <c r="Q316" s="316" t="s">
        <v>45</v>
      </c>
      <c r="R316" s="154"/>
      <c r="S316" t="s">
        <v>65</v>
      </c>
    </row>
    <row r="317" spans="1:19" hidden="1">
      <c r="B317" s="369"/>
      <c r="C317" s="370" t="s">
        <v>170</v>
      </c>
      <c r="D317" s="371"/>
      <c r="E317" s="399" t="s">
        <v>74</v>
      </c>
      <c r="F317" s="76">
        <v>258</v>
      </c>
      <c r="G317" s="79">
        <v>553</v>
      </c>
      <c r="H317" s="116">
        <v>616</v>
      </c>
      <c r="I317" s="175">
        <v>608</v>
      </c>
      <c r="J317" s="175"/>
      <c r="K317" s="180"/>
      <c r="L317" s="180"/>
      <c r="M317" s="239">
        <v>720</v>
      </c>
      <c r="N317" s="259"/>
      <c r="O317" s="260"/>
      <c r="P317" s="261"/>
      <c r="Q317" s="316" t="s">
        <v>45</v>
      </c>
      <c r="R317" s="154"/>
      <c r="S317" t="s">
        <v>64</v>
      </c>
    </row>
    <row r="318" spans="1:19" hidden="1">
      <c r="B318" s="369"/>
      <c r="C318" s="370" t="s">
        <v>225</v>
      </c>
      <c r="D318" s="371"/>
      <c r="E318" s="399" t="s">
        <v>74</v>
      </c>
      <c r="F318" s="76">
        <f>SUM(F313:F317)</f>
        <v>2175</v>
      </c>
      <c r="G318" s="79">
        <v>2838</v>
      </c>
      <c r="H318" s="116">
        <f>SUM(H313:H317)</f>
        <v>2824</v>
      </c>
      <c r="I318" s="175">
        <f>SUM(I313:I317)</f>
        <v>3030</v>
      </c>
      <c r="J318" s="175"/>
      <c r="K318" s="180"/>
      <c r="L318" s="180"/>
      <c r="M318" s="239">
        <f>SUM(M313:M317)</f>
        <v>2910</v>
      </c>
      <c r="N318" s="259"/>
      <c r="O318" s="260"/>
      <c r="P318" s="261"/>
      <c r="Q318" s="316" t="s">
        <v>45</v>
      </c>
      <c r="R318" s="143"/>
      <c r="S318" t="s">
        <v>68</v>
      </c>
    </row>
    <row r="319" spans="1:19">
      <c r="A319">
        <v>15</v>
      </c>
      <c r="B319" s="337" t="s">
        <v>40</v>
      </c>
      <c r="C319" s="342"/>
      <c r="D319" s="336"/>
      <c r="E319" s="169"/>
      <c r="F319" s="393"/>
      <c r="G319" s="394"/>
      <c r="H319" s="116"/>
      <c r="I319" s="395"/>
      <c r="J319" s="395"/>
      <c r="K319" s="210"/>
      <c r="L319" s="210"/>
      <c r="M319" s="243"/>
      <c r="N319" s="259"/>
      <c r="O319" s="260"/>
      <c r="P319" s="261"/>
      <c r="Q319" s="316" t="s">
        <v>45</v>
      </c>
      <c r="R319" s="176"/>
      <c r="S319" s="45" t="s">
        <v>68</v>
      </c>
    </row>
    <row r="320" spans="1:19">
      <c r="B320" s="337"/>
      <c r="C320" s="342" t="s">
        <v>23</v>
      </c>
      <c r="D320" s="336"/>
      <c r="E320" s="169" t="s">
        <v>75</v>
      </c>
      <c r="F320" s="402">
        <v>7164</v>
      </c>
      <c r="G320" s="403">
        <v>9994</v>
      </c>
      <c r="H320" s="116">
        <v>10376</v>
      </c>
      <c r="I320" s="110">
        <v>15550</v>
      </c>
      <c r="J320" s="110">
        <v>15000</v>
      </c>
      <c r="K320" s="404">
        <v>14865</v>
      </c>
      <c r="L320" s="219">
        <v>15000</v>
      </c>
      <c r="M320" s="244">
        <v>15066</v>
      </c>
      <c r="N320" s="259">
        <f t="shared" ref="N320:N325" si="14">M320/J320</f>
        <v>1.0044</v>
      </c>
      <c r="O320" s="260" t="s">
        <v>275</v>
      </c>
      <c r="P320" s="261"/>
      <c r="Q320" s="316">
        <f t="shared" ref="Q320:Q325" si="15">M320-J320</f>
        <v>66</v>
      </c>
      <c r="R320" s="147">
        <v>11500</v>
      </c>
      <c r="S320" s="45" t="s">
        <v>60</v>
      </c>
    </row>
    <row r="321" spans="2:19">
      <c r="B321" s="337"/>
      <c r="C321" s="342" t="s">
        <v>221</v>
      </c>
      <c r="D321" s="336"/>
      <c r="E321" s="169" t="s">
        <v>75</v>
      </c>
      <c r="F321" s="402">
        <v>5337</v>
      </c>
      <c r="G321" s="403">
        <v>7129</v>
      </c>
      <c r="H321" s="116">
        <v>7722</v>
      </c>
      <c r="I321" s="110">
        <v>8751</v>
      </c>
      <c r="J321" s="110">
        <v>8000</v>
      </c>
      <c r="K321" s="219">
        <v>7000</v>
      </c>
      <c r="L321" s="405">
        <v>7000</v>
      </c>
      <c r="M321" s="244">
        <v>7071</v>
      </c>
      <c r="N321" s="259">
        <f t="shared" si="14"/>
        <v>0.88387499999999997</v>
      </c>
      <c r="O321" s="301" t="s">
        <v>274</v>
      </c>
      <c r="P321" s="300"/>
      <c r="Q321" s="316">
        <f t="shared" si="15"/>
        <v>-929</v>
      </c>
      <c r="R321" s="147">
        <v>6500</v>
      </c>
      <c r="S321" t="s">
        <v>61</v>
      </c>
    </row>
    <row r="322" spans="2:19">
      <c r="B322" s="337"/>
      <c r="C322" s="342" t="s">
        <v>222</v>
      </c>
      <c r="D322" s="336"/>
      <c r="E322" s="169" t="s">
        <v>75</v>
      </c>
      <c r="F322" s="402">
        <v>1692</v>
      </c>
      <c r="G322" s="403">
        <v>2116</v>
      </c>
      <c r="H322" s="116">
        <v>2120</v>
      </c>
      <c r="I322" s="110">
        <v>2169</v>
      </c>
      <c r="J322" s="110">
        <v>2100</v>
      </c>
      <c r="K322" s="219">
        <v>1741</v>
      </c>
      <c r="L322" s="219">
        <v>1900</v>
      </c>
      <c r="M322" s="244">
        <v>1881</v>
      </c>
      <c r="N322" s="259">
        <f t="shared" si="14"/>
        <v>0.89571428571428569</v>
      </c>
      <c r="O322" s="301" t="s">
        <v>274</v>
      </c>
      <c r="P322" s="300"/>
      <c r="Q322" s="316">
        <f t="shared" si="15"/>
        <v>-219</v>
      </c>
      <c r="R322" s="147">
        <v>2200</v>
      </c>
      <c r="S322" t="s">
        <v>62</v>
      </c>
    </row>
    <row r="323" spans="2:19">
      <c r="B323" s="337"/>
      <c r="C323" s="342" t="s">
        <v>226</v>
      </c>
      <c r="D323" s="336"/>
      <c r="E323" s="169" t="s">
        <v>75</v>
      </c>
      <c r="F323" s="402">
        <v>5516</v>
      </c>
      <c r="G323" s="403">
        <v>6675</v>
      </c>
      <c r="H323" s="116">
        <v>6694</v>
      </c>
      <c r="I323" s="110">
        <v>6892</v>
      </c>
      <c r="J323" s="110">
        <v>7000</v>
      </c>
      <c r="K323" s="219">
        <v>7915</v>
      </c>
      <c r="L323" s="219">
        <v>8000</v>
      </c>
      <c r="M323" s="244">
        <v>7917</v>
      </c>
      <c r="N323" s="259">
        <f t="shared" si="14"/>
        <v>1.131</v>
      </c>
      <c r="O323" s="260" t="s">
        <v>278</v>
      </c>
      <c r="P323" s="261"/>
      <c r="Q323" s="316">
        <f t="shared" si="15"/>
        <v>917</v>
      </c>
      <c r="R323" s="147">
        <v>7000</v>
      </c>
      <c r="S323" t="s">
        <v>65</v>
      </c>
    </row>
    <row r="324" spans="2:19">
      <c r="B324" s="337"/>
      <c r="C324" s="342" t="s">
        <v>227</v>
      </c>
      <c r="D324" s="336"/>
      <c r="E324" s="169" t="s">
        <v>75</v>
      </c>
      <c r="F324" s="402">
        <v>1314</v>
      </c>
      <c r="G324" s="403">
        <v>2278</v>
      </c>
      <c r="H324" s="116">
        <v>2618</v>
      </c>
      <c r="I324" s="110">
        <v>1549</v>
      </c>
      <c r="J324" s="110">
        <v>2760</v>
      </c>
      <c r="K324" s="219" t="e">
        <f>#REF!/10*12</f>
        <v>#REF!</v>
      </c>
      <c r="L324" s="219">
        <v>3480</v>
      </c>
      <c r="M324" s="244">
        <v>3460</v>
      </c>
      <c r="N324" s="259">
        <f t="shared" si="14"/>
        <v>1.2536231884057971</v>
      </c>
      <c r="O324" s="260" t="s">
        <v>278</v>
      </c>
      <c r="P324" s="261"/>
      <c r="Q324" s="316">
        <f t="shared" si="15"/>
        <v>700</v>
      </c>
      <c r="R324" s="147">
        <v>2000</v>
      </c>
      <c r="S324" t="s">
        <v>64</v>
      </c>
    </row>
    <row r="325" spans="2:19">
      <c r="B325" s="337"/>
      <c r="C325" s="342" t="s">
        <v>215</v>
      </c>
      <c r="D325" s="336"/>
      <c r="E325" s="169" t="s">
        <v>75</v>
      </c>
      <c r="F325" s="77">
        <f>SUM(F320:F324)</f>
        <v>21023</v>
      </c>
      <c r="G325" s="80">
        <v>28192</v>
      </c>
      <c r="H325" s="116">
        <f>SUM(H320:H324)</f>
        <v>29530</v>
      </c>
      <c r="I325" s="133">
        <f>SUM(I320:I324)</f>
        <v>34911</v>
      </c>
      <c r="J325" s="133">
        <v>34860</v>
      </c>
      <c r="K325" s="209"/>
      <c r="L325" s="209">
        <f>SUM(L320:L324)</f>
        <v>35380</v>
      </c>
      <c r="M325" s="241">
        <f>SUM(M320:M324)</f>
        <v>35395</v>
      </c>
      <c r="N325" s="259">
        <f t="shared" si="14"/>
        <v>1.0153471026965002</v>
      </c>
      <c r="O325" s="260" t="s">
        <v>275</v>
      </c>
      <c r="P325" s="261" t="s">
        <v>275</v>
      </c>
      <c r="Q325" s="316">
        <f t="shared" si="15"/>
        <v>535</v>
      </c>
      <c r="R325" s="207">
        <f>SUM(R320:R324)</f>
        <v>29200</v>
      </c>
      <c r="S325" s="45" t="s">
        <v>68</v>
      </c>
    </row>
    <row r="326" spans="2:19" hidden="1">
      <c r="B326" s="369" t="s">
        <v>189</v>
      </c>
      <c r="C326" s="370"/>
      <c r="D326" s="371"/>
      <c r="E326" s="399"/>
      <c r="F326" s="76"/>
      <c r="G326" s="79"/>
      <c r="H326" s="116"/>
      <c r="I326" s="175"/>
      <c r="J326" s="175"/>
      <c r="K326" s="180"/>
      <c r="L326" s="180"/>
      <c r="M326" s="239"/>
      <c r="N326" s="259"/>
      <c r="O326" s="260"/>
      <c r="P326" s="261"/>
      <c r="Q326" s="316"/>
      <c r="R326" s="143"/>
      <c r="S326" t="s">
        <v>68</v>
      </c>
    </row>
    <row r="327" spans="2:19" hidden="1">
      <c r="B327" s="369"/>
      <c r="C327" s="370" t="s">
        <v>165</v>
      </c>
      <c r="D327" s="371"/>
      <c r="E327" s="399"/>
      <c r="F327" s="76"/>
      <c r="G327" s="79"/>
      <c r="H327" s="116"/>
      <c r="I327" s="175"/>
      <c r="J327" s="175"/>
      <c r="K327" s="180"/>
      <c r="L327" s="180"/>
      <c r="M327" s="239"/>
      <c r="N327" s="259"/>
      <c r="O327" s="260"/>
      <c r="P327" s="261"/>
      <c r="Q327" s="316" t="s">
        <v>45</v>
      </c>
      <c r="R327" s="143"/>
      <c r="S327" t="s">
        <v>60</v>
      </c>
    </row>
    <row r="328" spans="2:19" hidden="1">
      <c r="B328" s="369"/>
      <c r="C328" s="370"/>
      <c r="D328" s="371" t="s">
        <v>190</v>
      </c>
      <c r="E328" s="399" t="s">
        <v>191</v>
      </c>
      <c r="F328" s="76">
        <v>23</v>
      </c>
      <c r="G328" s="79">
        <v>66</v>
      </c>
      <c r="H328" s="116">
        <v>45</v>
      </c>
      <c r="I328" s="175">
        <v>70</v>
      </c>
      <c r="J328" s="175"/>
      <c r="K328" s="180"/>
      <c r="L328" s="180"/>
      <c r="M328" s="239">
        <v>70</v>
      </c>
      <c r="N328" s="259"/>
      <c r="O328" s="260"/>
      <c r="P328" s="261"/>
      <c r="Q328" s="316" t="s">
        <v>45</v>
      </c>
      <c r="R328" s="154"/>
      <c r="S328" t="s">
        <v>60</v>
      </c>
    </row>
    <row r="329" spans="2:19" hidden="1">
      <c r="B329" s="369"/>
      <c r="C329" s="370"/>
      <c r="D329" s="371" t="s">
        <v>192</v>
      </c>
      <c r="E329" s="399" t="s">
        <v>191</v>
      </c>
      <c r="F329" s="76">
        <v>24</v>
      </c>
      <c r="G329" s="79">
        <v>23</v>
      </c>
      <c r="H329" s="116">
        <v>24</v>
      </c>
      <c r="I329" s="175">
        <v>24</v>
      </c>
      <c r="J329" s="175"/>
      <c r="K329" s="180"/>
      <c r="L329" s="180"/>
      <c r="M329" s="239">
        <v>24</v>
      </c>
      <c r="N329" s="259"/>
      <c r="O329" s="260"/>
      <c r="P329" s="261"/>
      <c r="Q329" s="316" t="s">
        <v>45</v>
      </c>
      <c r="R329" s="154"/>
      <c r="S329" t="s">
        <v>60</v>
      </c>
    </row>
    <row r="330" spans="2:19" hidden="1">
      <c r="B330" s="369"/>
      <c r="C330" s="370" t="s">
        <v>174</v>
      </c>
      <c r="D330" s="371"/>
      <c r="E330" s="399"/>
      <c r="F330" s="76"/>
      <c r="G330" s="79"/>
      <c r="H330" s="116"/>
      <c r="I330" s="175"/>
      <c r="J330" s="175"/>
      <c r="K330" s="180"/>
      <c r="L330" s="180"/>
      <c r="M330" s="239"/>
      <c r="N330" s="259"/>
      <c r="O330" s="260"/>
      <c r="P330" s="261"/>
      <c r="Q330" s="316" t="s">
        <v>45</v>
      </c>
      <c r="R330" s="143"/>
      <c r="S330" t="s">
        <v>61</v>
      </c>
    </row>
    <row r="331" spans="2:19" hidden="1">
      <c r="B331" s="369"/>
      <c r="C331" s="370"/>
      <c r="D331" s="371" t="s">
        <v>190</v>
      </c>
      <c r="E331" s="399" t="s">
        <v>191</v>
      </c>
      <c r="F331" s="76">
        <v>24</v>
      </c>
      <c r="G331" s="79">
        <v>24</v>
      </c>
      <c r="H331" s="116">
        <v>12</v>
      </c>
      <c r="I331" s="175">
        <v>12</v>
      </c>
      <c r="J331" s="175"/>
      <c r="K331" s="180"/>
      <c r="L331" s="180"/>
      <c r="M331" s="239">
        <v>12</v>
      </c>
      <c r="N331" s="259"/>
      <c r="O331" s="260"/>
      <c r="P331" s="261"/>
      <c r="Q331" s="316" t="s">
        <v>45</v>
      </c>
      <c r="R331" s="154"/>
      <c r="S331" t="s">
        <v>61</v>
      </c>
    </row>
    <row r="332" spans="2:19" hidden="1">
      <c r="B332" s="369"/>
      <c r="C332" s="370"/>
      <c r="D332" s="371" t="s">
        <v>192</v>
      </c>
      <c r="E332" s="399" t="s">
        <v>191</v>
      </c>
      <c r="F332" s="76">
        <v>12</v>
      </c>
      <c r="G332" s="79">
        <v>12</v>
      </c>
      <c r="H332" s="116">
        <v>12</v>
      </c>
      <c r="I332" s="175">
        <v>12</v>
      </c>
      <c r="J332" s="175"/>
      <c r="K332" s="180"/>
      <c r="L332" s="180"/>
      <c r="M332" s="239">
        <v>12</v>
      </c>
      <c r="N332" s="259"/>
      <c r="O332" s="260"/>
      <c r="P332" s="261"/>
      <c r="Q332" s="316" t="s">
        <v>45</v>
      </c>
      <c r="R332" s="154"/>
      <c r="S332" t="s">
        <v>61</v>
      </c>
    </row>
    <row r="333" spans="2:19" hidden="1">
      <c r="B333" s="369"/>
      <c r="C333" s="370" t="s">
        <v>169</v>
      </c>
      <c r="D333" s="371"/>
      <c r="E333" s="399"/>
      <c r="F333" s="76"/>
      <c r="G333" s="79"/>
      <c r="H333" s="116"/>
      <c r="I333" s="175"/>
      <c r="J333" s="175"/>
      <c r="K333" s="180"/>
      <c r="L333" s="180"/>
      <c r="M333" s="239"/>
      <c r="N333" s="259"/>
      <c r="O333" s="260"/>
      <c r="P333" s="261"/>
      <c r="Q333" s="316" t="s">
        <v>45</v>
      </c>
      <c r="R333" s="143"/>
      <c r="S333" t="s">
        <v>62</v>
      </c>
    </row>
    <row r="334" spans="2:19" hidden="1">
      <c r="B334" s="369"/>
      <c r="C334" s="370"/>
      <c r="D334" s="371" t="s">
        <v>190</v>
      </c>
      <c r="E334" s="399" t="s">
        <v>191</v>
      </c>
      <c r="F334" s="76">
        <v>24</v>
      </c>
      <c r="G334" s="79">
        <v>24</v>
      </c>
      <c r="H334" s="116">
        <v>24</v>
      </c>
      <c r="I334" s="175">
        <v>24</v>
      </c>
      <c r="J334" s="175"/>
      <c r="K334" s="180"/>
      <c r="L334" s="180"/>
      <c r="M334" s="239">
        <v>24</v>
      </c>
      <c r="N334" s="259"/>
      <c r="O334" s="260"/>
      <c r="P334" s="261"/>
      <c r="Q334" s="316" t="s">
        <v>45</v>
      </c>
      <c r="R334" s="154"/>
      <c r="S334" t="s">
        <v>62</v>
      </c>
    </row>
    <row r="335" spans="2:19" hidden="1">
      <c r="B335" s="369"/>
      <c r="C335" s="370"/>
      <c r="D335" s="371" t="s">
        <v>192</v>
      </c>
      <c r="E335" s="399" t="s">
        <v>191</v>
      </c>
      <c r="F335" s="76">
        <v>12</v>
      </c>
      <c r="G335" s="79">
        <v>14</v>
      </c>
      <c r="H335" s="116">
        <v>12</v>
      </c>
      <c r="I335" s="175">
        <v>12</v>
      </c>
      <c r="J335" s="175"/>
      <c r="K335" s="180"/>
      <c r="L335" s="180"/>
      <c r="M335" s="239">
        <v>12</v>
      </c>
      <c r="N335" s="259"/>
      <c r="O335" s="260"/>
      <c r="P335" s="261"/>
      <c r="Q335" s="316" t="s">
        <v>45</v>
      </c>
      <c r="R335" s="154"/>
      <c r="S335" t="s">
        <v>62</v>
      </c>
    </row>
    <row r="336" spans="2:19" hidden="1">
      <c r="B336" s="369"/>
      <c r="C336" s="370" t="s">
        <v>31</v>
      </c>
      <c r="D336" s="371"/>
      <c r="E336" s="399"/>
      <c r="F336" s="76"/>
      <c r="G336" s="79"/>
      <c r="H336" s="116"/>
      <c r="I336" s="175"/>
      <c r="J336" s="175"/>
      <c r="K336" s="180"/>
      <c r="L336" s="180"/>
      <c r="M336" s="239"/>
      <c r="N336" s="259"/>
      <c r="O336" s="260"/>
      <c r="P336" s="261"/>
      <c r="Q336" s="316" t="s">
        <v>45</v>
      </c>
      <c r="R336" s="143"/>
      <c r="S336" t="s">
        <v>65</v>
      </c>
    </row>
    <row r="337" spans="1:19" hidden="1">
      <c r="B337" s="369"/>
      <c r="C337" s="370"/>
      <c r="D337" s="371" t="s">
        <v>190</v>
      </c>
      <c r="E337" s="399" t="s">
        <v>191</v>
      </c>
      <c r="F337" s="76">
        <v>17</v>
      </c>
      <c r="G337" s="79">
        <v>13</v>
      </c>
      <c r="H337" s="116">
        <v>12</v>
      </c>
      <c r="I337" s="175">
        <v>18</v>
      </c>
      <c r="J337" s="175">
        <v>13</v>
      </c>
      <c r="K337" s="180"/>
      <c r="L337" s="180"/>
      <c r="M337" s="239">
        <v>13</v>
      </c>
      <c r="N337" s="259"/>
      <c r="O337" s="260"/>
      <c r="P337" s="261"/>
      <c r="Q337" s="316" t="s">
        <v>45</v>
      </c>
      <c r="R337" s="154"/>
      <c r="S337" t="s">
        <v>65</v>
      </c>
    </row>
    <row r="338" spans="1:19" hidden="1">
      <c r="B338" s="369"/>
      <c r="C338" s="370"/>
      <c r="D338" s="371" t="s">
        <v>192</v>
      </c>
      <c r="E338" s="399" t="s">
        <v>191</v>
      </c>
      <c r="F338" s="76">
        <v>17</v>
      </c>
      <c r="G338" s="79">
        <v>12</v>
      </c>
      <c r="H338" s="116">
        <v>12</v>
      </c>
      <c r="I338" s="175">
        <v>12</v>
      </c>
      <c r="J338" s="175"/>
      <c r="K338" s="180"/>
      <c r="L338" s="180"/>
      <c r="M338" s="239">
        <v>12</v>
      </c>
      <c r="N338" s="259"/>
      <c r="O338" s="260"/>
      <c r="P338" s="261"/>
      <c r="Q338" s="316" t="s">
        <v>45</v>
      </c>
      <c r="R338" s="154"/>
      <c r="S338" t="s">
        <v>65</v>
      </c>
    </row>
    <row r="339" spans="1:19" hidden="1">
      <c r="B339" s="369"/>
      <c r="C339" s="370" t="s">
        <v>170</v>
      </c>
      <c r="D339" s="371"/>
      <c r="E339" s="399"/>
      <c r="F339" s="76"/>
      <c r="G339" s="79"/>
      <c r="H339" s="116"/>
      <c r="I339" s="175"/>
      <c r="J339" s="175"/>
      <c r="K339" s="180"/>
      <c r="L339" s="180"/>
      <c r="M339" s="239"/>
      <c r="N339" s="259"/>
      <c r="O339" s="260"/>
      <c r="P339" s="261"/>
      <c r="Q339" s="316" t="s">
        <v>45</v>
      </c>
      <c r="R339" s="143"/>
      <c r="S339" t="s">
        <v>64</v>
      </c>
    </row>
    <row r="340" spans="1:19" hidden="1">
      <c r="B340" s="369"/>
      <c r="C340" s="370"/>
      <c r="D340" s="371" t="s">
        <v>190</v>
      </c>
      <c r="E340" s="399" t="s">
        <v>191</v>
      </c>
      <c r="F340" s="76">
        <v>12</v>
      </c>
      <c r="G340" s="79">
        <v>12</v>
      </c>
      <c r="H340" s="116">
        <v>13</v>
      </c>
      <c r="I340" s="175">
        <v>12</v>
      </c>
      <c r="J340" s="175"/>
      <c r="K340" s="180"/>
      <c r="L340" s="180"/>
      <c r="M340" s="239">
        <v>13</v>
      </c>
      <c r="N340" s="259"/>
      <c r="O340" s="260"/>
      <c r="P340" s="261"/>
      <c r="Q340" s="316" t="s">
        <v>45</v>
      </c>
      <c r="R340" s="154"/>
      <c r="S340" t="s">
        <v>64</v>
      </c>
    </row>
    <row r="341" spans="1:19" hidden="1">
      <c r="B341" s="369"/>
      <c r="C341" s="370"/>
      <c r="D341" s="371" t="s">
        <v>192</v>
      </c>
      <c r="E341" s="399" t="s">
        <v>191</v>
      </c>
      <c r="F341" s="76">
        <v>34</v>
      </c>
      <c r="G341" s="79">
        <v>11</v>
      </c>
      <c r="H341" s="116">
        <v>11</v>
      </c>
      <c r="I341" s="175">
        <v>12</v>
      </c>
      <c r="J341" s="175"/>
      <c r="K341" s="180"/>
      <c r="L341" s="180"/>
      <c r="M341" s="239">
        <v>12</v>
      </c>
      <c r="N341" s="259"/>
      <c r="O341" s="260"/>
      <c r="P341" s="261"/>
      <c r="Q341" s="316"/>
      <c r="R341" s="154"/>
      <c r="S341" t="s">
        <v>64</v>
      </c>
    </row>
    <row r="342" spans="1:19" hidden="1">
      <c r="B342" s="369"/>
      <c r="C342" s="370"/>
      <c r="D342" s="371"/>
      <c r="E342" s="399"/>
      <c r="F342" s="76"/>
      <c r="G342" s="79"/>
      <c r="H342" s="116"/>
      <c r="I342" s="175"/>
      <c r="J342" s="175"/>
      <c r="K342" s="180"/>
      <c r="L342" s="180"/>
      <c r="M342" s="239"/>
      <c r="N342" s="259"/>
      <c r="O342" s="260"/>
      <c r="P342" s="261"/>
      <c r="Q342" s="316"/>
      <c r="R342" s="143"/>
      <c r="S342" t="s">
        <v>68</v>
      </c>
    </row>
    <row r="343" spans="1:19">
      <c r="A343">
        <v>16</v>
      </c>
      <c r="B343" s="337" t="s">
        <v>42</v>
      </c>
      <c r="C343" s="342"/>
      <c r="D343" s="336"/>
      <c r="E343" s="169"/>
      <c r="F343" s="393"/>
      <c r="G343" s="394"/>
      <c r="H343" s="119"/>
      <c r="I343" s="395"/>
      <c r="J343" s="395"/>
      <c r="K343" s="210"/>
      <c r="L343" s="210"/>
      <c r="M343" s="243"/>
      <c r="N343" s="259"/>
      <c r="O343" s="260"/>
      <c r="P343" s="261"/>
      <c r="Q343" s="316"/>
      <c r="R343" s="176"/>
      <c r="S343" s="45" t="s">
        <v>70</v>
      </c>
    </row>
    <row r="344" spans="1:19">
      <c r="B344" s="337"/>
      <c r="C344" s="342" t="s">
        <v>23</v>
      </c>
      <c r="D344" s="336"/>
      <c r="E344" s="169"/>
      <c r="F344" s="393"/>
      <c r="G344" s="394"/>
      <c r="H344" s="119"/>
      <c r="I344" s="395"/>
      <c r="J344" s="395"/>
      <c r="K344" s="210"/>
      <c r="L344" s="210"/>
      <c r="M344" s="243"/>
      <c r="N344" s="259"/>
      <c r="O344" s="260"/>
      <c r="P344" s="261"/>
      <c r="Q344" s="316"/>
      <c r="R344" s="176"/>
      <c r="S344" s="45" t="s">
        <v>60</v>
      </c>
    </row>
    <row r="345" spans="1:19">
      <c r="B345" s="337"/>
      <c r="C345" s="342" t="s">
        <v>45</v>
      </c>
      <c r="D345" s="336" t="s">
        <v>43</v>
      </c>
      <c r="E345" s="169" t="s">
        <v>77</v>
      </c>
      <c r="F345" s="406">
        <v>82.9</v>
      </c>
      <c r="G345" s="407">
        <v>83.5</v>
      </c>
      <c r="H345" s="120">
        <v>74.5</v>
      </c>
      <c r="I345" s="408">
        <v>55</v>
      </c>
      <c r="J345" s="408">
        <v>60</v>
      </c>
      <c r="K345" s="409">
        <v>59.5</v>
      </c>
      <c r="L345" s="205">
        <v>60</v>
      </c>
      <c r="M345" s="245">
        <v>55</v>
      </c>
      <c r="N345" s="259">
        <f t="shared" ref="N345:N355" si="16">M345/J345</f>
        <v>0.91666666666666663</v>
      </c>
      <c r="O345" s="260" t="s">
        <v>275</v>
      </c>
      <c r="P345" s="261"/>
      <c r="Q345" s="316">
        <f>M345-J345</f>
        <v>-5</v>
      </c>
      <c r="R345" s="148">
        <v>80</v>
      </c>
      <c r="S345" s="45" t="s">
        <v>60</v>
      </c>
    </row>
    <row r="346" spans="1:19">
      <c r="B346" s="337"/>
      <c r="C346" s="342" t="s">
        <v>45</v>
      </c>
      <c r="D346" s="336" t="s">
        <v>44</v>
      </c>
      <c r="E346" s="169" t="s">
        <v>80</v>
      </c>
      <c r="F346" s="77">
        <v>538</v>
      </c>
      <c r="G346" s="80">
        <v>796</v>
      </c>
      <c r="H346" s="121">
        <v>704</v>
      </c>
      <c r="I346" s="133">
        <v>597</v>
      </c>
      <c r="J346" s="133">
        <v>650</v>
      </c>
      <c r="K346" s="229">
        <v>645</v>
      </c>
      <c r="L346" s="209">
        <v>620</v>
      </c>
      <c r="M346" s="241">
        <v>610</v>
      </c>
      <c r="N346" s="259">
        <f t="shared" si="16"/>
        <v>0.93846153846153846</v>
      </c>
      <c r="O346" s="260" t="s">
        <v>275</v>
      </c>
      <c r="P346" s="261"/>
      <c r="Q346" s="316">
        <f>M346-J346</f>
        <v>-40</v>
      </c>
      <c r="R346" s="207">
        <v>540</v>
      </c>
      <c r="S346" s="45" t="s">
        <v>60</v>
      </c>
    </row>
    <row r="347" spans="1:19">
      <c r="B347" s="337"/>
      <c r="C347" s="342" t="s">
        <v>37</v>
      </c>
      <c r="D347" s="336"/>
      <c r="E347" s="169"/>
      <c r="F347" s="393"/>
      <c r="G347" s="394"/>
      <c r="H347" s="119"/>
      <c r="I347" s="395"/>
      <c r="J347" s="395"/>
      <c r="K347" s="210"/>
      <c r="L347" s="210"/>
      <c r="M347" s="243"/>
      <c r="N347" s="259"/>
      <c r="O347" s="260"/>
      <c r="P347" s="261"/>
      <c r="Q347" s="316"/>
      <c r="R347" s="176"/>
      <c r="S347" t="s">
        <v>61</v>
      </c>
    </row>
    <row r="348" spans="1:19">
      <c r="B348" s="337"/>
      <c r="C348" s="342" t="s">
        <v>45</v>
      </c>
      <c r="D348" s="336" t="s">
        <v>43</v>
      </c>
      <c r="E348" s="169" t="s">
        <v>77</v>
      </c>
      <c r="F348" s="406">
        <v>33.6</v>
      </c>
      <c r="G348" s="407">
        <v>43.5</v>
      </c>
      <c r="H348" s="120">
        <v>48.2</v>
      </c>
      <c r="I348" s="408">
        <v>57.5</v>
      </c>
      <c r="J348" s="408">
        <v>58</v>
      </c>
      <c r="K348" s="205">
        <v>59.1</v>
      </c>
      <c r="L348" s="205">
        <v>60</v>
      </c>
      <c r="M348" s="245">
        <v>59.2</v>
      </c>
      <c r="N348" s="259">
        <f t="shared" si="16"/>
        <v>1.0206896551724138</v>
      </c>
      <c r="O348" s="260" t="s">
        <v>275</v>
      </c>
      <c r="P348" s="261"/>
      <c r="Q348" s="316">
        <f>M348-J348</f>
        <v>1.2000000000000028</v>
      </c>
      <c r="R348" s="148">
        <v>40</v>
      </c>
      <c r="S348" t="s">
        <v>61</v>
      </c>
    </row>
    <row r="349" spans="1:19">
      <c r="B349" s="337"/>
      <c r="C349" s="342" t="s">
        <v>45</v>
      </c>
      <c r="D349" s="336" t="s">
        <v>44</v>
      </c>
      <c r="E349" s="169" t="s">
        <v>80</v>
      </c>
      <c r="F349" s="77">
        <v>60</v>
      </c>
      <c r="G349" s="80">
        <v>93</v>
      </c>
      <c r="H349" s="121">
        <v>60</v>
      </c>
      <c r="I349" s="133">
        <v>67</v>
      </c>
      <c r="J349" s="133">
        <v>70</v>
      </c>
      <c r="K349" s="209">
        <v>71</v>
      </c>
      <c r="L349" s="209">
        <v>70</v>
      </c>
      <c r="M349" s="241">
        <v>71</v>
      </c>
      <c r="N349" s="259">
        <f t="shared" si="16"/>
        <v>1.0142857142857142</v>
      </c>
      <c r="O349" s="260" t="s">
        <v>275</v>
      </c>
      <c r="P349" s="261"/>
      <c r="Q349" s="316">
        <f>M349-J349</f>
        <v>1</v>
      </c>
      <c r="R349" s="207">
        <v>70</v>
      </c>
      <c r="S349" t="s">
        <v>61</v>
      </c>
    </row>
    <row r="350" spans="1:19">
      <c r="B350" s="337"/>
      <c r="C350" s="342" t="s">
        <v>38</v>
      </c>
      <c r="D350" s="336"/>
      <c r="E350" s="169"/>
      <c r="F350" s="393"/>
      <c r="G350" s="394"/>
      <c r="H350" s="119"/>
      <c r="I350" s="395"/>
      <c r="J350" s="395"/>
      <c r="K350" s="210"/>
      <c r="L350" s="210"/>
      <c r="M350" s="243"/>
      <c r="N350" s="259"/>
      <c r="O350" s="260"/>
      <c r="P350" s="261"/>
      <c r="Q350" s="316"/>
      <c r="R350" s="176"/>
      <c r="S350" t="s">
        <v>65</v>
      </c>
    </row>
    <row r="351" spans="1:19">
      <c r="B351" s="337"/>
      <c r="C351" s="342" t="s">
        <v>45</v>
      </c>
      <c r="D351" s="336" t="s">
        <v>43</v>
      </c>
      <c r="E351" s="169" t="s">
        <v>77</v>
      </c>
      <c r="F351" s="406">
        <v>56.5</v>
      </c>
      <c r="G351" s="407">
        <v>80.3</v>
      </c>
      <c r="H351" s="120">
        <v>82.7</v>
      </c>
      <c r="I351" s="408">
        <v>82.5</v>
      </c>
      <c r="J351" s="408">
        <v>83</v>
      </c>
      <c r="K351" s="205">
        <v>78</v>
      </c>
      <c r="L351" s="205">
        <v>80</v>
      </c>
      <c r="M351" s="245">
        <v>78.3</v>
      </c>
      <c r="N351" s="259">
        <f t="shared" si="16"/>
        <v>0.94337349397590353</v>
      </c>
      <c r="O351" s="260" t="s">
        <v>275</v>
      </c>
      <c r="P351" s="261"/>
      <c r="Q351" s="316">
        <f>M351-J351</f>
        <v>-4.7000000000000028</v>
      </c>
      <c r="R351" s="148">
        <v>71</v>
      </c>
      <c r="S351" t="s">
        <v>65</v>
      </c>
    </row>
    <row r="352" spans="1:19">
      <c r="B352" s="337"/>
      <c r="C352" s="342" t="s">
        <v>45</v>
      </c>
      <c r="D352" s="336" t="s">
        <v>44</v>
      </c>
      <c r="E352" s="169" t="s">
        <v>80</v>
      </c>
      <c r="F352" s="77">
        <v>119</v>
      </c>
      <c r="G352" s="80">
        <v>316</v>
      </c>
      <c r="H352" s="121">
        <v>305</v>
      </c>
      <c r="I352" s="133">
        <v>314</v>
      </c>
      <c r="J352" s="133">
        <v>330</v>
      </c>
      <c r="K352" s="209">
        <v>324</v>
      </c>
      <c r="L352" s="209">
        <v>330</v>
      </c>
      <c r="M352" s="241">
        <v>319</v>
      </c>
      <c r="N352" s="259">
        <f t="shared" si="16"/>
        <v>0.96666666666666667</v>
      </c>
      <c r="O352" s="260" t="s">
        <v>275</v>
      </c>
      <c r="P352" s="261"/>
      <c r="Q352" s="316">
        <f>M352-J352</f>
        <v>-11</v>
      </c>
      <c r="R352" s="207">
        <v>190</v>
      </c>
      <c r="S352" t="s">
        <v>65</v>
      </c>
    </row>
    <row r="353" spans="1:19">
      <c r="B353" s="337"/>
      <c r="C353" s="342" t="s">
        <v>39</v>
      </c>
      <c r="D353" s="336"/>
      <c r="E353" s="169"/>
      <c r="F353" s="393"/>
      <c r="G353" s="394"/>
      <c r="H353" s="119"/>
      <c r="I353" s="395"/>
      <c r="J353" s="395"/>
      <c r="K353" s="210"/>
      <c r="L353" s="210"/>
      <c r="M353" s="243"/>
      <c r="N353" s="259"/>
      <c r="O353" s="260"/>
      <c r="P353" s="261"/>
      <c r="Q353" s="316" t="s">
        <v>45</v>
      </c>
      <c r="R353" s="176"/>
      <c r="S353" t="s">
        <v>64</v>
      </c>
    </row>
    <row r="354" spans="1:19">
      <c r="B354" s="337"/>
      <c r="C354" s="342" t="s">
        <v>45</v>
      </c>
      <c r="D354" s="336" t="s">
        <v>43</v>
      </c>
      <c r="E354" s="169" t="s">
        <v>77</v>
      </c>
      <c r="F354" s="406">
        <v>41.3</v>
      </c>
      <c r="G354" s="407">
        <v>43.8</v>
      </c>
      <c r="H354" s="120">
        <v>47.9</v>
      </c>
      <c r="I354" s="408">
        <v>49</v>
      </c>
      <c r="J354" s="408">
        <v>49</v>
      </c>
      <c r="K354" s="205">
        <v>50</v>
      </c>
      <c r="L354" s="205">
        <v>52</v>
      </c>
      <c r="M354" s="245">
        <v>50.8</v>
      </c>
      <c r="N354" s="259">
        <f t="shared" si="16"/>
        <v>1.036734693877551</v>
      </c>
      <c r="O354" s="260" t="s">
        <v>275</v>
      </c>
      <c r="P354" s="261"/>
      <c r="Q354" s="316">
        <f>M354-J354</f>
        <v>1.7999999999999972</v>
      </c>
      <c r="R354" s="148">
        <v>55</v>
      </c>
      <c r="S354" t="s">
        <v>64</v>
      </c>
    </row>
    <row r="355" spans="1:19">
      <c r="B355" s="337"/>
      <c r="C355" s="342" t="s">
        <v>45</v>
      </c>
      <c r="D355" s="336" t="s">
        <v>44</v>
      </c>
      <c r="E355" s="169" t="s">
        <v>80</v>
      </c>
      <c r="F355" s="77">
        <v>96</v>
      </c>
      <c r="G355" s="80">
        <v>136</v>
      </c>
      <c r="H355" s="121">
        <v>181</v>
      </c>
      <c r="I355" s="133">
        <v>183</v>
      </c>
      <c r="J355" s="133">
        <v>190</v>
      </c>
      <c r="K355" s="209">
        <v>191</v>
      </c>
      <c r="L355" s="209">
        <v>180</v>
      </c>
      <c r="M355" s="241">
        <v>191</v>
      </c>
      <c r="N355" s="259">
        <f t="shared" si="16"/>
        <v>1.0052631578947369</v>
      </c>
      <c r="O355" s="260" t="s">
        <v>275</v>
      </c>
      <c r="P355" s="261" t="s">
        <v>275</v>
      </c>
      <c r="Q355" s="316">
        <f>M355-J355</f>
        <v>1</v>
      </c>
      <c r="R355" s="207">
        <v>120</v>
      </c>
      <c r="S355" t="s">
        <v>64</v>
      </c>
    </row>
    <row r="356" spans="1:19" hidden="1">
      <c r="B356" s="159" t="s">
        <v>42</v>
      </c>
      <c r="C356" s="160"/>
      <c r="D356" s="161"/>
      <c r="E356" s="399"/>
      <c r="F356" s="357"/>
      <c r="G356" s="358"/>
      <c r="H356" s="122"/>
      <c r="I356" s="103"/>
      <c r="J356" s="103"/>
      <c r="K356" s="178"/>
      <c r="L356" s="178"/>
      <c r="M356" s="240"/>
      <c r="N356" s="259"/>
      <c r="O356" s="260"/>
      <c r="P356" s="261"/>
      <c r="Q356" s="316" t="s">
        <v>268</v>
      </c>
      <c r="R356" s="143"/>
      <c r="S356" t="s">
        <v>62</v>
      </c>
    </row>
    <row r="357" spans="1:19" hidden="1">
      <c r="B357" s="159"/>
      <c r="C357" s="160" t="s">
        <v>169</v>
      </c>
      <c r="D357" s="161"/>
      <c r="E357" s="399"/>
      <c r="F357" s="357"/>
      <c r="G357" s="358"/>
      <c r="H357" s="122"/>
      <c r="I357" s="103"/>
      <c r="J357" s="103"/>
      <c r="K357" s="178"/>
      <c r="L357" s="178"/>
      <c r="M357" s="240"/>
      <c r="N357" s="259"/>
      <c r="O357" s="260"/>
      <c r="P357" s="261"/>
      <c r="Q357" s="316" t="s">
        <v>45</v>
      </c>
      <c r="R357" s="143"/>
      <c r="S357" t="s">
        <v>62</v>
      </c>
    </row>
    <row r="358" spans="1:19" hidden="1">
      <c r="B358" s="159"/>
      <c r="C358" s="160" t="s">
        <v>45</v>
      </c>
      <c r="D358" s="161" t="s">
        <v>183</v>
      </c>
      <c r="E358" s="399" t="s">
        <v>78</v>
      </c>
      <c r="F358" s="372">
        <v>53</v>
      </c>
      <c r="G358" s="373">
        <v>98</v>
      </c>
      <c r="H358" s="123">
        <v>87</v>
      </c>
      <c r="I358" s="410">
        <v>70</v>
      </c>
      <c r="J358" s="340"/>
      <c r="K358" s="208"/>
      <c r="L358" s="208"/>
      <c r="M358" s="236">
        <v>91</v>
      </c>
      <c r="N358" s="259"/>
      <c r="O358" s="260"/>
      <c r="P358" s="261"/>
      <c r="Q358" s="316" t="s">
        <v>45</v>
      </c>
      <c r="R358" s="154"/>
      <c r="S358" t="s">
        <v>62</v>
      </c>
    </row>
    <row r="359" spans="1:19" hidden="1">
      <c r="B359" s="369"/>
      <c r="C359" s="370"/>
      <c r="D359" s="371"/>
      <c r="E359" s="399"/>
      <c r="F359" s="372"/>
      <c r="G359" s="373"/>
      <c r="H359" s="123"/>
      <c r="I359" s="340" t="s">
        <v>271</v>
      </c>
      <c r="J359" s="340"/>
      <c r="K359" s="208"/>
      <c r="L359" s="208"/>
      <c r="M359" s="236"/>
      <c r="N359" s="259"/>
      <c r="O359" s="260"/>
      <c r="P359" s="261"/>
      <c r="Q359" s="316" t="s">
        <v>45</v>
      </c>
      <c r="R359" s="143"/>
      <c r="S359" t="s">
        <v>62</v>
      </c>
    </row>
    <row r="360" spans="1:19" hidden="1">
      <c r="B360" s="411"/>
      <c r="C360" s="412"/>
      <c r="D360" s="413"/>
      <c r="E360" s="169"/>
      <c r="F360" s="393"/>
      <c r="G360" s="394"/>
      <c r="H360" s="119"/>
      <c r="I360" s="395"/>
      <c r="J360" s="395"/>
      <c r="K360" s="210"/>
      <c r="L360" s="210"/>
      <c r="M360" s="243"/>
      <c r="N360" s="259"/>
      <c r="O360" s="260"/>
      <c r="P360" s="261"/>
      <c r="Q360" s="316" t="s">
        <v>45</v>
      </c>
      <c r="R360" s="176"/>
      <c r="S360" s="45" t="s">
        <v>68</v>
      </c>
    </row>
    <row r="361" spans="1:19" hidden="1">
      <c r="A361">
        <v>17</v>
      </c>
      <c r="B361" s="369" t="s">
        <v>193</v>
      </c>
      <c r="C361" s="370"/>
      <c r="D361" s="371"/>
      <c r="E361" s="399"/>
      <c r="F361" s="76"/>
      <c r="G361" s="79"/>
      <c r="H361" s="116"/>
      <c r="I361" s="175"/>
      <c r="J361" s="175"/>
      <c r="K361" s="180"/>
      <c r="L361" s="180"/>
      <c r="M361" s="239"/>
      <c r="N361" s="259"/>
      <c r="O361" s="260"/>
      <c r="P361" s="261"/>
      <c r="Q361" s="316" t="s">
        <v>45</v>
      </c>
      <c r="R361" s="143"/>
      <c r="S361" t="s">
        <v>70</v>
      </c>
    </row>
    <row r="362" spans="1:19" hidden="1">
      <c r="B362" s="369"/>
      <c r="C362" s="370" t="s">
        <v>165</v>
      </c>
      <c r="D362" s="371"/>
      <c r="E362" s="399" t="s">
        <v>75</v>
      </c>
      <c r="F362" s="76">
        <v>23</v>
      </c>
      <c r="G362" s="79">
        <v>33</v>
      </c>
      <c r="H362" s="116">
        <v>40</v>
      </c>
      <c r="I362" s="175">
        <v>37</v>
      </c>
      <c r="J362" s="175"/>
      <c r="K362" s="180"/>
      <c r="L362" s="180"/>
      <c r="M362" s="239">
        <v>37</v>
      </c>
      <c r="N362" s="259"/>
      <c r="O362" s="260"/>
      <c r="P362" s="261"/>
      <c r="Q362" s="316" t="s">
        <v>45</v>
      </c>
      <c r="R362" s="154"/>
      <c r="S362" t="s">
        <v>60</v>
      </c>
    </row>
    <row r="363" spans="1:19" hidden="1">
      <c r="B363" s="369"/>
      <c r="C363" s="370" t="s">
        <v>174</v>
      </c>
      <c r="D363" s="371"/>
      <c r="E363" s="399" t="s">
        <v>75</v>
      </c>
      <c r="F363" s="76">
        <v>10</v>
      </c>
      <c r="G363" s="79">
        <v>11</v>
      </c>
      <c r="H363" s="116">
        <v>15</v>
      </c>
      <c r="I363" s="175">
        <v>12</v>
      </c>
      <c r="J363" s="175"/>
      <c r="K363" s="180"/>
      <c r="L363" s="180"/>
      <c r="M363" s="239">
        <v>17</v>
      </c>
      <c r="N363" s="259"/>
      <c r="O363" s="260"/>
      <c r="P363" s="261"/>
      <c r="Q363" s="316" t="s">
        <v>45</v>
      </c>
      <c r="R363" s="154"/>
      <c r="S363" t="s">
        <v>61</v>
      </c>
    </row>
    <row r="364" spans="1:19" hidden="1">
      <c r="B364" s="369"/>
      <c r="C364" s="370" t="s">
        <v>31</v>
      </c>
      <c r="D364" s="371"/>
      <c r="E364" s="399" t="s">
        <v>75</v>
      </c>
      <c r="F364" s="76">
        <v>882</v>
      </c>
      <c r="G364" s="79">
        <v>858</v>
      </c>
      <c r="H364" s="116">
        <v>814</v>
      </c>
      <c r="I364" s="175">
        <v>834</v>
      </c>
      <c r="J364" s="175"/>
      <c r="K364" s="180"/>
      <c r="L364" s="180"/>
      <c r="M364" s="239">
        <v>737</v>
      </c>
      <c r="N364" s="259"/>
      <c r="O364" s="260"/>
      <c r="P364" s="261"/>
      <c r="Q364" s="316" t="s">
        <v>45</v>
      </c>
      <c r="R364" s="154"/>
      <c r="S364" t="s">
        <v>65</v>
      </c>
    </row>
    <row r="365" spans="1:19" hidden="1">
      <c r="B365" s="369"/>
      <c r="C365" s="370" t="s">
        <v>170</v>
      </c>
      <c r="D365" s="371"/>
      <c r="E365" s="399" t="s">
        <v>75</v>
      </c>
      <c r="F365" s="76">
        <v>51</v>
      </c>
      <c r="G365" s="79">
        <v>58</v>
      </c>
      <c r="H365" s="116">
        <v>52</v>
      </c>
      <c r="I365" s="175">
        <v>20</v>
      </c>
      <c r="J365" s="175"/>
      <c r="K365" s="180"/>
      <c r="L365" s="180"/>
      <c r="M365" s="239">
        <v>44</v>
      </c>
      <c r="N365" s="259"/>
      <c r="O365" s="260"/>
      <c r="P365" s="261"/>
      <c r="Q365" s="316" t="s">
        <v>45</v>
      </c>
      <c r="R365" s="154"/>
      <c r="S365" t="s">
        <v>64</v>
      </c>
    </row>
    <row r="366" spans="1:19" hidden="1">
      <c r="B366" s="369"/>
      <c r="C366" s="370" t="s">
        <v>225</v>
      </c>
      <c r="D366" s="371"/>
      <c r="E366" s="399" t="s">
        <v>75</v>
      </c>
      <c r="F366" s="76">
        <f>SUM(F362:F365)</f>
        <v>966</v>
      </c>
      <c r="G366" s="79">
        <v>960</v>
      </c>
      <c r="H366" s="116">
        <f t="shared" ref="H366:I366" si="17">SUM(H362:H365)</f>
        <v>921</v>
      </c>
      <c r="I366" s="175">
        <f t="shared" si="17"/>
        <v>903</v>
      </c>
      <c r="J366" s="175"/>
      <c r="K366" s="180"/>
      <c r="L366" s="180"/>
      <c r="M366" s="239">
        <f>SUM(M362:M365)</f>
        <v>835</v>
      </c>
      <c r="N366" s="259"/>
      <c r="O366" s="260"/>
      <c r="P366" s="261"/>
      <c r="Q366" s="316" t="s">
        <v>45</v>
      </c>
      <c r="R366" s="143"/>
      <c r="S366" t="s">
        <v>70</v>
      </c>
    </row>
    <row r="367" spans="1:19">
      <c r="A367">
        <v>21</v>
      </c>
      <c r="B367" s="411" t="s">
        <v>48</v>
      </c>
      <c r="C367" s="412"/>
      <c r="D367" s="413"/>
      <c r="E367" s="169"/>
      <c r="F367" s="393"/>
      <c r="G367" s="394"/>
      <c r="H367" s="119"/>
      <c r="I367" s="395"/>
      <c r="J367" s="395"/>
      <c r="K367" s="210"/>
      <c r="L367" s="210"/>
      <c r="M367" s="243"/>
      <c r="N367" s="259"/>
      <c r="O367" s="260"/>
      <c r="P367" s="261"/>
      <c r="Q367" s="316"/>
      <c r="R367" s="176"/>
      <c r="S367" s="45" t="s">
        <v>68</v>
      </c>
    </row>
    <row r="368" spans="1:19">
      <c r="B368" s="411"/>
      <c r="C368" s="342" t="s">
        <v>23</v>
      </c>
      <c r="D368" s="413"/>
      <c r="E368" s="169" t="s">
        <v>75</v>
      </c>
      <c r="F368" s="402">
        <v>5663</v>
      </c>
      <c r="G368" s="403">
        <v>6593</v>
      </c>
      <c r="H368" s="124">
        <v>7463</v>
      </c>
      <c r="I368" s="110">
        <v>7301</v>
      </c>
      <c r="J368" s="110">
        <v>7300</v>
      </c>
      <c r="K368" s="404">
        <v>7685</v>
      </c>
      <c r="L368" s="219">
        <v>7300</v>
      </c>
      <c r="M368" s="244">
        <v>7855</v>
      </c>
      <c r="N368" s="259">
        <f>M368/J368</f>
        <v>1.0760273972602741</v>
      </c>
      <c r="O368" s="260" t="s">
        <v>278</v>
      </c>
      <c r="P368" s="261"/>
      <c r="Q368" s="316">
        <f>M368-J368</f>
        <v>555</v>
      </c>
      <c r="R368" s="147"/>
      <c r="S368" s="45" t="s">
        <v>60</v>
      </c>
    </row>
    <row r="369" spans="1:21">
      <c r="B369" s="411"/>
      <c r="C369" s="342" t="s">
        <v>37</v>
      </c>
      <c r="D369" s="413"/>
      <c r="E369" s="169" t="s">
        <v>75</v>
      </c>
      <c r="F369" s="402">
        <v>1360</v>
      </c>
      <c r="G369" s="403">
        <v>1488</v>
      </c>
      <c r="H369" s="124">
        <v>1586</v>
      </c>
      <c r="I369" s="110">
        <v>1766</v>
      </c>
      <c r="J369" s="110">
        <v>1650</v>
      </c>
      <c r="K369" s="219">
        <v>1800</v>
      </c>
      <c r="L369" s="219">
        <v>1850</v>
      </c>
      <c r="M369" s="244">
        <v>1831</v>
      </c>
      <c r="N369" s="259">
        <f t="shared" ref="N369:N372" si="18">M369/J369</f>
        <v>1.1096969696969696</v>
      </c>
      <c r="O369" s="260" t="s">
        <v>278</v>
      </c>
      <c r="P369" s="261"/>
      <c r="Q369" s="316">
        <f>M369-J369</f>
        <v>181</v>
      </c>
      <c r="R369" s="147"/>
      <c r="S369" t="s">
        <v>61</v>
      </c>
    </row>
    <row r="370" spans="1:21">
      <c r="B370" s="411"/>
      <c r="C370" s="342" t="s">
        <v>38</v>
      </c>
      <c r="D370" s="413"/>
      <c r="E370" s="169" t="s">
        <v>75</v>
      </c>
      <c r="F370" s="402">
        <v>2770</v>
      </c>
      <c r="G370" s="403">
        <v>2832</v>
      </c>
      <c r="H370" s="124">
        <v>2849</v>
      </c>
      <c r="I370" s="110">
        <v>2875</v>
      </c>
      <c r="J370" s="110">
        <v>2960</v>
      </c>
      <c r="K370" s="219">
        <v>3060</v>
      </c>
      <c r="L370" s="219">
        <v>3694</v>
      </c>
      <c r="M370" s="244">
        <v>3076</v>
      </c>
      <c r="N370" s="259">
        <f t="shared" si="18"/>
        <v>1.0391891891891891</v>
      </c>
      <c r="O370" s="260" t="s">
        <v>275</v>
      </c>
      <c r="P370" s="261"/>
      <c r="Q370" s="316">
        <f>M370-J370</f>
        <v>116</v>
      </c>
      <c r="R370" s="147"/>
      <c r="S370" t="s">
        <v>65</v>
      </c>
    </row>
    <row r="371" spans="1:21">
      <c r="B371" s="411"/>
      <c r="C371" s="342" t="s">
        <v>39</v>
      </c>
      <c r="D371" s="413"/>
      <c r="E371" s="169" t="s">
        <v>75</v>
      </c>
      <c r="F371" s="402">
        <v>3530</v>
      </c>
      <c r="G371" s="403">
        <v>3915</v>
      </c>
      <c r="H371" s="124">
        <v>3948</v>
      </c>
      <c r="I371" s="110">
        <v>4136</v>
      </c>
      <c r="J371" s="110">
        <v>4300</v>
      </c>
      <c r="K371" s="219" t="e">
        <f>#REF!/10*12</f>
        <v>#REF!</v>
      </c>
      <c r="L371" s="219">
        <v>4112</v>
      </c>
      <c r="M371" s="244">
        <v>4093</v>
      </c>
      <c r="N371" s="259">
        <f t="shared" si="18"/>
        <v>0.95186046511627909</v>
      </c>
      <c r="O371" s="260" t="s">
        <v>275</v>
      </c>
      <c r="P371" s="261"/>
      <c r="Q371" s="316">
        <f>M371-J371</f>
        <v>-207</v>
      </c>
      <c r="R371" s="147"/>
      <c r="S371" t="s">
        <v>64</v>
      </c>
    </row>
    <row r="372" spans="1:21">
      <c r="B372" s="411"/>
      <c r="C372" s="342" t="s">
        <v>225</v>
      </c>
      <c r="D372" s="413"/>
      <c r="E372" s="169" t="s">
        <v>75</v>
      </c>
      <c r="F372" s="402">
        <f>SUM(F368:F371)</f>
        <v>13323</v>
      </c>
      <c r="G372" s="403">
        <v>14828</v>
      </c>
      <c r="H372" s="124">
        <f t="shared" ref="H372" si="19">SUM(H368:H371)</f>
        <v>15846</v>
      </c>
      <c r="I372" s="110">
        <f>SUM(I368:I371)</f>
        <v>16078</v>
      </c>
      <c r="J372" s="110">
        <v>16210</v>
      </c>
      <c r="K372" s="219"/>
      <c r="L372" s="219">
        <f>SUM(L368:L371)</f>
        <v>16956</v>
      </c>
      <c r="M372" s="244">
        <f>SUM(M368:M371)</f>
        <v>16855</v>
      </c>
      <c r="N372" s="261">
        <f t="shared" si="18"/>
        <v>1.03979025293029</v>
      </c>
      <c r="O372" s="260" t="s">
        <v>275</v>
      </c>
      <c r="P372" s="261" t="s">
        <v>275</v>
      </c>
      <c r="Q372" s="316">
        <f>M372-J372</f>
        <v>645</v>
      </c>
      <c r="R372" s="147"/>
    </row>
    <row r="373" spans="1:21" ht="13.5" customHeight="1">
      <c r="A373">
        <v>26</v>
      </c>
      <c r="B373" s="411" t="s">
        <v>51</v>
      </c>
      <c r="C373" s="412"/>
      <c r="D373" s="413"/>
      <c r="E373" s="169"/>
      <c r="F373" s="393"/>
      <c r="G373" s="394"/>
      <c r="H373" s="119"/>
      <c r="I373" s="395"/>
      <c r="J373" s="395"/>
      <c r="K373" s="210"/>
      <c r="L373" s="210"/>
      <c r="M373" s="243"/>
      <c r="N373" s="261"/>
      <c r="O373" s="260"/>
      <c r="P373" s="261"/>
      <c r="Q373" s="316"/>
      <c r="R373" s="176"/>
      <c r="S373" s="45" t="s">
        <v>68</v>
      </c>
    </row>
    <row r="374" spans="1:21">
      <c r="B374" s="411"/>
      <c r="C374" s="412" t="s">
        <v>23</v>
      </c>
      <c r="D374" s="413"/>
      <c r="E374" s="169" t="s">
        <v>77</v>
      </c>
      <c r="F374" s="406">
        <v>107.2</v>
      </c>
      <c r="G374" s="407">
        <v>107.7</v>
      </c>
      <c r="H374" s="126"/>
      <c r="I374" s="408">
        <v>109</v>
      </c>
      <c r="J374" s="408">
        <v>110</v>
      </c>
      <c r="K374" s="181"/>
      <c r="L374" s="181"/>
      <c r="M374" s="240">
        <v>106.1</v>
      </c>
      <c r="N374" s="261">
        <f t="shared" ref="N374:N379" si="20">(M374/J374)</f>
        <v>0.96454545454545448</v>
      </c>
      <c r="O374" s="260" t="s">
        <v>275</v>
      </c>
      <c r="P374" s="261"/>
      <c r="Q374" s="318">
        <f t="shared" ref="Q374:Q379" si="21">M374-J374</f>
        <v>-3.9000000000000057</v>
      </c>
      <c r="R374" s="148">
        <v>104</v>
      </c>
      <c r="S374" s="45" t="s">
        <v>60</v>
      </c>
    </row>
    <row r="375" spans="1:21">
      <c r="B375" s="411"/>
      <c r="C375" s="412" t="s">
        <v>37</v>
      </c>
      <c r="D375" s="413"/>
      <c r="E375" s="169" t="s">
        <v>77</v>
      </c>
      <c r="F375" s="406">
        <v>104.6</v>
      </c>
      <c r="G375" s="407">
        <v>108.1</v>
      </c>
      <c r="H375" s="126"/>
      <c r="I375" s="408">
        <v>106.6</v>
      </c>
      <c r="J375" s="408">
        <v>105</v>
      </c>
      <c r="K375" s="181"/>
      <c r="L375" s="181"/>
      <c r="M375" s="414">
        <v>102.4</v>
      </c>
      <c r="N375" s="261">
        <f t="shared" si="20"/>
        <v>0.97523809523809524</v>
      </c>
      <c r="O375" s="260" t="s">
        <v>275</v>
      </c>
      <c r="P375" s="261"/>
      <c r="Q375" s="318">
        <f t="shared" si="21"/>
        <v>-2.5999999999999943</v>
      </c>
      <c r="R375" s="148">
        <v>102</v>
      </c>
      <c r="S375" t="s">
        <v>61</v>
      </c>
    </row>
    <row r="376" spans="1:21" ht="13.5" customHeight="1">
      <c r="B376" s="411"/>
      <c r="C376" s="412" t="s">
        <v>41</v>
      </c>
      <c r="D376" s="413"/>
      <c r="E376" s="169" t="s">
        <v>77</v>
      </c>
      <c r="F376" s="406">
        <v>109.9</v>
      </c>
      <c r="G376" s="407">
        <v>113.7</v>
      </c>
      <c r="H376" s="126"/>
      <c r="I376" s="408">
        <v>108.7</v>
      </c>
      <c r="J376" s="408">
        <v>104</v>
      </c>
      <c r="K376" s="181"/>
      <c r="L376" s="181"/>
      <c r="M376" s="415">
        <v>105.5</v>
      </c>
      <c r="N376" s="261">
        <f t="shared" si="20"/>
        <v>1.0144230769230769</v>
      </c>
      <c r="O376" s="260" t="s">
        <v>275</v>
      </c>
      <c r="P376" s="261"/>
      <c r="Q376" s="318">
        <f t="shared" si="21"/>
        <v>1.5</v>
      </c>
      <c r="R376" s="148">
        <v>106</v>
      </c>
      <c r="S376" t="s">
        <v>62</v>
      </c>
      <c r="U376">
        <v>100</v>
      </c>
    </row>
    <row r="377" spans="1:21">
      <c r="B377" s="411"/>
      <c r="C377" s="412" t="s">
        <v>38</v>
      </c>
      <c r="D377" s="413"/>
      <c r="E377" s="169" t="s">
        <v>77</v>
      </c>
      <c r="F377" s="406">
        <v>107.2</v>
      </c>
      <c r="G377" s="407">
        <v>105.6</v>
      </c>
      <c r="H377" s="126"/>
      <c r="I377" s="408">
        <v>105.9</v>
      </c>
      <c r="J377" s="408">
        <v>103</v>
      </c>
      <c r="K377" s="181"/>
      <c r="L377" s="181"/>
      <c r="M377" s="415">
        <v>103.1</v>
      </c>
      <c r="N377" s="261">
        <f t="shared" si="20"/>
        <v>1.0009708737864078</v>
      </c>
      <c r="O377" s="260" t="s">
        <v>275</v>
      </c>
      <c r="P377" s="261"/>
      <c r="Q377" s="318">
        <f t="shared" si="21"/>
        <v>9.9999999999994316E-2</v>
      </c>
      <c r="R377" s="148">
        <v>104</v>
      </c>
      <c r="S377" t="s">
        <v>65</v>
      </c>
    </row>
    <row r="378" spans="1:21">
      <c r="B378" s="411"/>
      <c r="C378" s="412" t="s">
        <v>39</v>
      </c>
      <c r="D378" s="413"/>
      <c r="E378" s="169" t="s">
        <v>77</v>
      </c>
      <c r="F378" s="406">
        <v>108.7</v>
      </c>
      <c r="G378" s="407">
        <v>109.6</v>
      </c>
      <c r="H378" s="126"/>
      <c r="I378" s="408">
        <v>107.9</v>
      </c>
      <c r="J378" s="408">
        <v>107</v>
      </c>
      <c r="K378" s="181"/>
      <c r="L378" s="181"/>
      <c r="M378" s="415">
        <v>104.5</v>
      </c>
      <c r="N378" s="261">
        <f t="shared" si="20"/>
        <v>0.97663551401869164</v>
      </c>
      <c r="O378" s="260" t="s">
        <v>275</v>
      </c>
      <c r="P378" s="261"/>
      <c r="Q378" s="318">
        <f t="shared" si="21"/>
        <v>-2.5</v>
      </c>
      <c r="R378" s="148">
        <v>108</v>
      </c>
      <c r="S378" t="s">
        <v>64</v>
      </c>
    </row>
    <row r="379" spans="1:21">
      <c r="B379" s="411"/>
      <c r="C379" s="412" t="s">
        <v>49</v>
      </c>
      <c r="D379" s="413"/>
      <c r="E379" s="169" t="s">
        <v>77</v>
      </c>
      <c r="F379" s="406">
        <v>106.1</v>
      </c>
      <c r="G379" s="407">
        <v>106.7</v>
      </c>
      <c r="H379" s="126"/>
      <c r="I379" s="408">
        <v>106.4</v>
      </c>
      <c r="J379" s="408">
        <v>105</v>
      </c>
      <c r="K379" s="181"/>
      <c r="L379" s="181"/>
      <c r="M379" s="415">
        <v>103.3</v>
      </c>
      <c r="N379" s="261">
        <f t="shared" si="20"/>
        <v>0.9838095238095238</v>
      </c>
      <c r="O379" s="260" t="s">
        <v>275</v>
      </c>
      <c r="P379" s="261" t="s">
        <v>275</v>
      </c>
      <c r="Q379" s="318">
        <f t="shared" si="21"/>
        <v>-1.7000000000000028</v>
      </c>
      <c r="R379" s="148">
        <v>104</v>
      </c>
      <c r="S379" s="45" t="s">
        <v>66</v>
      </c>
    </row>
    <row r="380" spans="1:21" ht="13.5" customHeight="1">
      <c r="B380" s="411" t="s">
        <v>50</v>
      </c>
      <c r="C380" s="412"/>
      <c r="D380" s="413"/>
      <c r="E380" s="169" t="s">
        <v>45</v>
      </c>
      <c r="F380" s="406"/>
      <c r="G380" s="394"/>
      <c r="H380" s="119"/>
      <c r="I380" s="395"/>
      <c r="J380" s="395"/>
      <c r="K380" s="210"/>
      <c r="L380" s="210"/>
      <c r="M380" s="415"/>
      <c r="N380" s="261"/>
      <c r="O380" s="260"/>
      <c r="P380" s="261"/>
      <c r="Q380" s="318"/>
      <c r="R380" s="176"/>
      <c r="S380" s="45" t="s">
        <v>68</v>
      </c>
    </row>
    <row r="381" spans="1:21">
      <c r="B381" s="411"/>
      <c r="C381" s="412" t="s">
        <v>23</v>
      </c>
      <c r="D381" s="413"/>
      <c r="E381" s="169" t="s">
        <v>77</v>
      </c>
      <c r="F381" s="406">
        <v>96</v>
      </c>
      <c r="G381" s="407">
        <v>97.4</v>
      </c>
      <c r="H381" s="126"/>
      <c r="I381" s="408">
        <v>102.2</v>
      </c>
      <c r="J381" s="408">
        <v>103</v>
      </c>
      <c r="K381" s="181"/>
      <c r="L381" s="181"/>
      <c r="M381" s="416">
        <v>99</v>
      </c>
      <c r="N381" s="261">
        <f t="shared" ref="N381:N386" si="22">(M381/J381)</f>
        <v>0.96116504854368934</v>
      </c>
      <c r="O381" s="260" t="s">
        <v>275</v>
      </c>
      <c r="P381" s="261"/>
      <c r="Q381" s="318">
        <f t="shared" ref="Q381:Q386" si="23">M381-J381</f>
        <v>-4</v>
      </c>
      <c r="R381" s="148">
        <v>94</v>
      </c>
      <c r="S381" s="45" t="s">
        <v>60</v>
      </c>
    </row>
    <row r="382" spans="1:21">
      <c r="B382" s="411"/>
      <c r="C382" s="412" t="s">
        <v>37</v>
      </c>
      <c r="D382" s="413"/>
      <c r="E382" s="169" t="s">
        <v>77</v>
      </c>
      <c r="F382" s="406">
        <v>81.900000000000006</v>
      </c>
      <c r="G382" s="407">
        <v>88.4</v>
      </c>
      <c r="H382" s="126"/>
      <c r="I382" s="408">
        <v>90.6</v>
      </c>
      <c r="J382" s="408">
        <v>90</v>
      </c>
      <c r="K382" s="181"/>
      <c r="L382" s="181"/>
      <c r="M382" s="240">
        <v>86.7</v>
      </c>
      <c r="N382" s="261">
        <f t="shared" si="22"/>
        <v>0.96333333333333337</v>
      </c>
      <c r="O382" s="260" t="s">
        <v>275</v>
      </c>
      <c r="P382" s="261"/>
      <c r="Q382" s="318">
        <f t="shared" si="23"/>
        <v>-3.2999999999999972</v>
      </c>
      <c r="R382" s="148">
        <v>83</v>
      </c>
      <c r="S382" t="s">
        <v>61</v>
      </c>
    </row>
    <row r="383" spans="1:21" ht="13.5" customHeight="1">
      <c r="B383" s="411"/>
      <c r="C383" s="412" t="s">
        <v>41</v>
      </c>
      <c r="D383" s="413"/>
      <c r="E383" s="169" t="s">
        <v>77</v>
      </c>
      <c r="F383" s="406">
        <v>62.7</v>
      </c>
      <c r="G383" s="407">
        <v>66.8</v>
      </c>
      <c r="H383" s="126"/>
      <c r="I383" s="408">
        <v>70.8</v>
      </c>
      <c r="J383" s="408">
        <v>69</v>
      </c>
      <c r="K383" s="181"/>
      <c r="L383" s="181"/>
      <c r="M383" s="240">
        <v>69.599999999999994</v>
      </c>
      <c r="N383" s="261">
        <f t="shared" si="22"/>
        <v>1.008695652173913</v>
      </c>
      <c r="O383" s="260" t="s">
        <v>275</v>
      </c>
      <c r="P383" s="261"/>
      <c r="Q383" s="318">
        <f t="shared" si="23"/>
        <v>0.59999999999999432</v>
      </c>
      <c r="R383" s="148">
        <v>67</v>
      </c>
      <c r="S383" t="s">
        <v>62</v>
      </c>
    </row>
    <row r="384" spans="1:21">
      <c r="B384" s="411"/>
      <c r="C384" s="412" t="s">
        <v>38</v>
      </c>
      <c r="D384" s="413"/>
      <c r="E384" s="169" t="s">
        <v>77</v>
      </c>
      <c r="F384" s="406">
        <v>88.4</v>
      </c>
      <c r="G384" s="407">
        <v>90</v>
      </c>
      <c r="H384" s="126"/>
      <c r="I384" s="408">
        <v>93.4</v>
      </c>
      <c r="J384" s="408">
        <v>93</v>
      </c>
      <c r="K384" s="181"/>
      <c r="L384" s="181"/>
      <c r="M384" s="240">
        <v>93.2</v>
      </c>
      <c r="N384" s="261">
        <f t="shared" si="22"/>
        <v>1.0021505376344086</v>
      </c>
      <c r="O384" s="260" t="s">
        <v>275</v>
      </c>
      <c r="P384" s="261"/>
      <c r="Q384" s="318">
        <f t="shared" si="23"/>
        <v>0.20000000000000284</v>
      </c>
      <c r="R384" s="148">
        <v>89</v>
      </c>
      <c r="S384" t="s">
        <v>65</v>
      </c>
    </row>
    <row r="385" spans="1:19">
      <c r="B385" s="411"/>
      <c r="C385" s="412" t="s">
        <v>39</v>
      </c>
      <c r="D385" s="413"/>
      <c r="E385" s="169" t="s">
        <v>77</v>
      </c>
      <c r="F385" s="406">
        <v>86.2</v>
      </c>
      <c r="G385" s="407">
        <v>88.6</v>
      </c>
      <c r="H385" s="126"/>
      <c r="I385" s="408">
        <v>91.3</v>
      </c>
      <c r="J385" s="408">
        <v>92</v>
      </c>
      <c r="K385" s="181"/>
      <c r="L385" s="181"/>
      <c r="M385" s="414">
        <v>89.5</v>
      </c>
      <c r="N385" s="261">
        <f t="shared" si="22"/>
        <v>0.97282608695652173</v>
      </c>
      <c r="O385" s="260" t="s">
        <v>275</v>
      </c>
      <c r="P385" s="261"/>
      <c r="Q385" s="318">
        <f t="shared" si="23"/>
        <v>-2.5</v>
      </c>
      <c r="R385" s="148">
        <v>89</v>
      </c>
      <c r="S385" t="s">
        <v>64</v>
      </c>
    </row>
    <row r="386" spans="1:19">
      <c r="B386" s="411"/>
      <c r="C386" s="412" t="s">
        <v>49</v>
      </c>
      <c r="D386" s="413"/>
      <c r="E386" s="169" t="s">
        <v>77</v>
      </c>
      <c r="F386" s="406">
        <v>86.3</v>
      </c>
      <c r="G386" s="407">
        <v>89</v>
      </c>
      <c r="H386" s="126"/>
      <c r="I386" s="408">
        <v>92.7</v>
      </c>
      <c r="J386" s="408">
        <v>93</v>
      </c>
      <c r="K386" s="181"/>
      <c r="L386" s="181"/>
      <c r="M386" s="240">
        <v>90.9</v>
      </c>
      <c r="N386" s="261">
        <f t="shared" si="22"/>
        <v>0.97741935483870979</v>
      </c>
      <c r="O386" s="260" t="s">
        <v>275</v>
      </c>
      <c r="P386" s="261" t="s">
        <v>275</v>
      </c>
      <c r="Q386" s="318">
        <f t="shared" si="23"/>
        <v>-2.0999999999999943</v>
      </c>
      <c r="R386" s="148">
        <v>87</v>
      </c>
      <c r="S386" s="45" t="s">
        <v>66</v>
      </c>
    </row>
    <row r="387" spans="1:19">
      <c r="B387" s="411"/>
      <c r="C387" s="412"/>
      <c r="D387" s="413"/>
      <c r="E387" s="169"/>
      <c r="F387" s="393"/>
      <c r="G387" s="394"/>
      <c r="H387" s="119"/>
      <c r="I387" s="395"/>
      <c r="J387" s="395"/>
      <c r="K387" s="210"/>
      <c r="L387" s="210"/>
      <c r="M387" s="243"/>
      <c r="N387" s="259"/>
      <c r="O387" s="260"/>
      <c r="P387" s="261"/>
      <c r="Q387" s="316"/>
      <c r="R387" s="176"/>
      <c r="S387" s="45" t="s">
        <v>68</v>
      </c>
    </row>
    <row r="388" spans="1:19">
      <c r="A388">
        <v>27</v>
      </c>
      <c r="B388" s="411" t="s">
        <v>52</v>
      </c>
      <c r="C388" s="412"/>
      <c r="D388" s="413"/>
      <c r="E388" s="169"/>
      <c r="F388" s="393"/>
      <c r="G388" s="394"/>
      <c r="H388" s="119"/>
      <c r="I388" s="395"/>
      <c r="J388" s="395"/>
      <c r="K388" s="210"/>
      <c r="L388" s="210"/>
      <c r="M388" s="243"/>
      <c r="N388" s="259"/>
      <c r="O388" s="260"/>
      <c r="P388" s="261"/>
      <c r="Q388" s="316"/>
      <c r="R388" s="176"/>
      <c r="S388" s="45" t="s">
        <v>68</v>
      </c>
    </row>
    <row r="389" spans="1:19">
      <c r="B389" s="411"/>
      <c r="C389" s="412" t="s">
        <v>23</v>
      </c>
      <c r="D389" s="413"/>
      <c r="E389" s="169" t="s">
        <v>77</v>
      </c>
      <c r="F389" s="406">
        <v>89.8</v>
      </c>
      <c r="G389" s="407">
        <v>92.3</v>
      </c>
      <c r="H389" s="120">
        <v>94.2</v>
      </c>
      <c r="I389" s="408">
        <v>93.7</v>
      </c>
      <c r="J389" s="408">
        <v>94</v>
      </c>
      <c r="K389" s="409">
        <v>93</v>
      </c>
      <c r="L389" s="205">
        <v>93.5</v>
      </c>
      <c r="M389" s="245">
        <v>93.2</v>
      </c>
      <c r="N389" s="259">
        <f t="shared" ref="N389:N400" si="24">M389/J389</f>
        <v>0.99148936170212765</v>
      </c>
      <c r="O389" s="260" t="s">
        <v>275</v>
      </c>
      <c r="P389" s="261"/>
      <c r="Q389" s="318">
        <f>M389-J389</f>
        <v>-0.79999999999999716</v>
      </c>
      <c r="R389" s="148">
        <v>90</v>
      </c>
      <c r="S389" s="45" t="s">
        <v>60</v>
      </c>
    </row>
    <row r="390" spans="1:19">
      <c r="B390" s="411"/>
      <c r="C390" s="412" t="s">
        <v>236</v>
      </c>
      <c r="D390" s="413"/>
      <c r="E390" s="169" t="s">
        <v>77</v>
      </c>
      <c r="F390" s="406">
        <v>80</v>
      </c>
      <c r="G390" s="407">
        <v>84.6</v>
      </c>
      <c r="H390" s="120" t="s">
        <v>260</v>
      </c>
      <c r="I390" s="408">
        <v>84</v>
      </c>
      <c r="J390" s="408">
        <v>85</v>
      </c>
      <c r="K390" s="205">
        <v>81</v>
      </c>
      <c r="L390" s="205">
        <v>87.2</v>
      </c>
      <c r="M390" s="245">
        <v>78.8</v>
      </c>
      <c r="N390" s="259">
        <f t="shared" si="24"/>
        <v>0.92705882352941171</v>
      </c>
      <c r="O390" s="260" t="s">
        <v>275</v>
      </c>
      <c r="P390" s="261"/>
      <c r="Q390" s="318">
        <f>M390-J390</f>
        <v>-6.2000000000000028</v>
      </c>
      <c r="R390" s="148">
        <v>84</v>
      </c>
      <c r="S390" t="s">
        <v>61</v>
      </c>
    </row>
    <row r="391" spans="1:19">
      <c r="B391" s="411"/>
      <c r="C391" s="412" t="s">
        <v>41</v>
      </c>
      <c r="D391" s="413"/>
      <c r="E391" s="169" t="s">
        <v>77</v>
      </c>
      <c r="F391" s="406">
        <v>81.400000000000006</v>
      </c>
      <c r="G391" s="407">
        <v>83.1</v>
      </c>
      <c r="H391" s="120">
        <v>80.099999999999994</v>
      </c>
      <c r="I391" s="408">
        <v>87</v>
      </c>
      <c r="J391" s="408">
        <v>88</v>
      </c>
      <c r="K391" s="205">
        <v>84.4</v>
      </c>
      <c r="L391" s="205">
        <v>88</v>
      </c>
      <c r="M391" s="245">
        <v>84.5</v>
      </c>
      <c r="N391" s="259">
        <f t="shared" si="24"/>
        <v>0.96022727272727271</v>
      </c>
      <c r="O391" s="260" t="s">
        <v>275</v>
      </c>
      <c r="P391" s="261"/>
      <c r="Q391" s="318">
        <f>M391-J391</f>
        <v>-3.5</v>
      </c>
      <c r="R391" s="148">
        <v>87</v>
      </c>
      <c r="S391" t="s">
        <v>62</v>
      </c>
    </row>
    <row r="392" spans="1:19">
      <c r="B392" s="411"/>
      <c r="C392" s="412" t="s">
        <v>237</v>
      </c>
      <c r="D392" s="413"/>
      <c r="E392" s="169" t="s">
        <v>77</v>
      </c>
      <c r="F392" s="406">
        <v>87.9</v>
      </c>
      <c r="G392" s="407">
        <v>89.3</v>
      </c>
      <c r="H392" s="120">
        <v>89.5</v>
      </c>
      <c r="I392" s="408">
        <v>85.4</v>
      </c>
      <c r="J392" s="408">
        <v>85</v>
      </c>
      <c r="K392" s="205">
        <v>84.3</v>
      </c>
      <c r="L392" s="205">
        <v>90</v>
      </c>
      <c r="M392" s="245">
        <v>84.5</v>
      </c>
      <c r="N392" s="259">
        <f t="shared" si="24"/>
        <v>0.99411764705882355</v>
      </c>
      <c r="O392" s="260" t="s">
        <v>275</v>
      </c>
      <c r="P392" s="261"/>
      <c r="Q392" s="318">
        <f>M392-J392</f>
        <v>-0.5</v>
      </c>
      <c r="R392" s="148">
        <v>90</v>
      </c>
      <c r="S392" t="s">
        <v>65</v>
      </c>
    </row>
    <row r="393" spans="1:19">
      <c r="B393" s="411"/>
      <c r="C393" s="412" t="s">
        <v>39</v>
      </c>
      <c r="D393" s="413"/>
      <c r="E393" s="169" t="s">
        <v>77</v>
      </c>
      <c r="F393" s="406">
        <v>78.7</v>
      </c>
      <c r="G393" s="407">
        <v>79.2</v>
      </c>
      <c r="H393" s="120">
        <v>79.5</v>
      </c>
      <c r="I393" s="408">
        <v>80.7</v>
      </c>
      <c r="J393" s="408">
        <v>85</v>
      </c>
      <c r="K393" s="205">
        <v>86.1</v>
      </c>
      <c r="L393" s="205">
        <v>90.3</v>
      </c>
      <c r="M393" s="245">
        <v>79.900000000000006</v>
      </c>
      <c r="N393" s="259">
        <f t="shared" si="24"/>
        <v>0.94000000000000006</v>
      </c>
      <c r="O393" s="260" t="s">
        <v>275</v>
      </c>
      <c r="P393" s="261" t="s">
        <v>275</v>
      </c>
      <c r="Q393" s="318">
        <f>M393-J393</f>
        <v>-5.0999999999999943</v>
      </c>
      <c r="R393" s="148">
        <v>87</v>
      </c>
      <c r="S393" t="s">
        <v>64</v>
      </c>
    </row>
    <row r="394" spans="1:19">
      <c r="B394" s="411" t="s">
        <v>53</v>
      </c>
      <c r="C394" s="412"/>
      <c r="D394" s="413"/>
      <c r="E394" s="169"/>
      <c r="F394" s="393" t="s">
        <v>45</v>
      </c>
      <c r="G394" s="394"/>
      <c r="H394" s="119"/>
      <c r="I394" s="395"/>
      <c r="J394" s="395"/>
      <c r="K394" s="210"/>
      <c r="L394" s="210"/>
      <c r="M394" s="243"/>
      <c r="N394" s="259"/>
      <c r="O394" s="260"/>
      <c r="P394" s="261"/>
      <c r="Q394" s="316"/>
      <c r="R394" s="176"/>
      <c r="S394" s="45" t="s">
        <v>68</v>
      </c>
    </row>
    <row r="395" spans="1:19">
      <c r="B395" s="411"/>
      <c r="C395" s="412" t="s">
        <v>23</v>
      </c>
      <c r="D395" s="413"/>
      <c r="E395" s="169" t="s">
        <v>74</v>
      </c>
      <c r="F395" s="402">
        <v>16038</v>
      </c>
      <c r="G395" s="403">
        <v>17178</v>
      </c>
      <c r="H395" s="124">
        <v>18225</v>
      </c>
      <c r="I395" s="110">
        <v>18519</v>
      </c>
      <c r="J395" s="110">
        <v>19000</v>
      </c>
      <c r="K395" s="404">
        <v>19050</v>
      </c>
      <c r="L395" s="219">
        <v>19500</v>
      </c>
      <c r="M395" s="244">
        <v>19129</v>
      </c>
      <c r="N395" s="259">
        <f t="shared" si="24"/>
        <v>1.0067894736842105</v>
      </c>
      <c r="O395" s="260" t="s">
        <v>275</v>
      </c>
      <c r="P395" s="261"/>
      <c r="Q395" s="316">
        <f t="shared" ref="Q395:Q400" si="25">M395-J395</f>
        <v>129</v>
      </c>
      <c r="R395" s="147">
        <v>16000</v>
      </c>
      <c r="S395" s="45" t="s">
        <v>60</v>
      </c>
    </row>
    <row r="396" spans="1:19">
      <c r="B396" s="411"/>
      <c r="C396" s="412" t="s">
        <v>37</v>
      </c>
      <c r="D396" s="413"/>
      <c r="E396" s="169" t="s">
        <v>74</v>
      </c>
      <c r="F396" s="402">
        <v>7492</v>
      </c>
      <c r="G396" s="403">
        <v>8711</v>
      </c>
      <c r="H396" s="124">
        <v>8677</v>
      </c>
      <c r="I396" s="110">
        <v>8771</v>
      </c>
      <c r="J396" s="110">
        <v>8500</v>
      </c>
      <c r="K396" s="219">
        <v>8500</v>
      </c>
      <c r="L396" s="219">
        <v>8900</v>
      </c>
      <c r="M396" s="244">
        <v>8526</v>
      </c>
      <c r="N396" s="259">
        <f t="shared" si="24"/>
        <v>1.0030588235294118</v>
      </c>
      <c r="O396" s="260" t="s">
        <v>275</v>
      </c>
      <c r="P396" s="261"/>
      <c r="Q396" s="316">
        <f t="shared" si="25"/>
        <v>26</v>
      </c>
      <c r="R396" s="147">
        <v>7500</v>
      </c>
      <c r="S396" t="s">
        <v>61</v>
      </c>
    </row>
    <row r="397" spans="1:19">
      <c r="B397" s="411"/>
      <c r="C397" s="412" t="s">
        <v>41</v>
      </c>
      <c r="D397" s="413"/>
      <c r="E397" s="169" t="s">
        <v>74</v>
      </c>
      <c r="F397" s="402">
        <v>675</v>
      </c>
      <c r="G397" s="403">
        <v>667</v>
      </c>
      <c r="H397" s="124">
        <v>614</v>
      </c>
      <c r="I397" s="110">
        <v>721</v>
      </c>
      <c r="J397" s="110">
        <v>735</v>
      </c>
      <c r="K397" s="219">
        <v>752</v>
      </c>
      <c r="L397" s="219">
        <v>735</v>
      </c>
      <c r="M397" s="244">
        <v>826</v>
      </c>
      <c r="N397" s="259">
        <f t="shared" si="24"/>
        <v>1.1238095238095238</v>
      </c>
      <c r="O397" s="260" t="s">
        <v>275</v>
      </c>
      <c r="P397" s="261"/>
      <c r="Q397" s="316">
        <f t="shared" si="25"/>
        <v>91</v>
      </c>
      <c r="R397" s="147">
        <v>735</v>
      </c>
      <c r="S397" t="s">
        <v>62</v>
      </c>
    </row>
    <row r="398" spans="1:19">
      <c r="B398" s="411"/>
      <c r="C398" s="412" t="s">
        <v>237</v>
      </c>
      <c r="D398" s="413"/>
      <c r="E398" s="169" t="s">
        <v>74</v>
      </c>
      <c r="F398" s="402">
        <v>8911</v>
      </c>
      <c r="G398" s="403">
        <v>8924</v>
      </c>
      <c r="H398" s="124">
        <v>8837</v>
      </c>
      <c r="I398" s="110">
        <v>9340</v>
      </c>
      <c r="J398" s="110">
        <v>9550</v>
      </c>
      <c r="K398" s="219">
        <v>11036</v>
      </c>
      <c r="L398" s="219">
        <v>12542</v>
      </c>
      <c r="M398" s="244">
        <v>10447</v>
      </c>
      <c r="N398" s="259">
        <f t="shared" si="24"/>
        <v>1.0939267015706806</v>
      </c>
      <c r="O398" s="260" t="s">
        <v>275</v>
      </c>
      <c r="P398" s="261"/>
      <c r="Q398" s="316">
        <f t="shared" si="25"/>
        <v>897</v>
      </c>
      <c r="R398" s="147">
        <v>9300</v>
      </c>
      <c r="S398" t="s">
        <v>65</v>
      </c>
    </row>
    <row r="399" spans="1:19">
      <c r="B399" s="411"/>
      <c r="C399" s="412" t="s">
        <v>39</v>
      </c>
      <c r="D399" s="413"/>
      <c r="E399" s="169" t="s">
        <v>74</v>
      </c>
      <c r="F399" s="402">
        <v>7545</v>
      </c>
      <c r="G399" s="403">
        <v>8239</v>
      </c>
      <c r="H399" s="124">
        <v>8612</v>
      </c>
      <c r="I399" s="110">
        <v>9139</v>
      </c>
      <c r="J399" s="110">
        <v>9200</v>
      </c>
      <c r="K399" s="219" t="e">
        <f>#REF!/10*12</f>
        <v>#REF!</v>
      </c>
      <c r="L399" s="219">
        <v>9400</v>
      </c>
      <c r="M399" s="244">
        <v>9370</v>
      </c>
      <c r="N399" s="259">
        <f t="shared" si="24"/>
        <v>1.0184782608695653</v>
      </c>
      <c r="O399" s="260" t="s">
        <v>275</v>
      </c>
      <c r="P399" s="261"/>
      <c r="Q399" s="316">
        <f t="shared" si="25"/>
        <v>170</v>
      </c>
      <c r="R399" s="147">
        <v>8300</v>
      </c>
      <c r="S399" t="s">
        <v>64</v>
      </c>
    </row>
    <row r="400" spans="1:19">
      <c r="B400" s="411"/>
      <c r="C400" s="412" t="s">
        <v>225</v>
      </c>
      <c r="D400" s="413"/>
      <c r="E400" s="417" t="s">
        <v>74</v>
      </c>
      <c r="F400" s="402">
        <f>SUM(F395:F399)</f>
        <v>40661</v>
      </c>
      <c r="G400" s="403">
        <v>43719</v>
      </c>
      <c r="H400" s="124">
        <f t="shared" ref="H400:I400" si="26">SUM(H395:H399)</f>
        <v>44965</v>
      </c>
      <c r="I400" s="110">
        <f t="shared" si="26"/>
        <v>46490</v>
      </c>
      <c r="J400" s="403">
        <v>46985</v>
      </c>
      <c r="K400" s="219"/>
      <c r="L400" s="219">
        <f>SUM(L395:L399)</f>
        <v>51077</v>
      </c>
      <c r="M400" s="244">
        <f>SUM(M395:M399)</f>
        <v>48298</v>
      </c>
      <c r="N400" s="259">
        <f t="shared" si="24"/>
        <v>1.0279450888581463</v>
      </c>
      <c r="O400" s="260" t="s">
        <v>275</v>
      </c>
      <c r="P400" s="261" t="s">
        <v>275</v>
      </c>
      <c r="Q400" s="316">
        <f t="shared" si="25"/>
        <v>1313</v>
      </c>
      <c r="R400" s="155">
        <f>SUM(R395:R399)</f>
        <v>41835</v>
      </c>
    </row>
    <row r="401" spans="2:19" hidden="1">
      <c r="B401" s="159" t="s">
        <v>175</v>
      </c>
      <c r="C401" s="160"/>
      <c r="D401" s="161"/>
      <c r="E401" s="399"/>
      <c r="F401" s="357"/>
      <c r="G401" s="358"/>
      <c r="H401" s="122"/>
      <c r="I401" s="103"/>
      <c r="J401" s="103"/>
      <c r="K401" s="178"/>
      <c r="L401" s="178"/>
      <c r="M401" s="240"/>
      <c r="N401" s="259"/>
      <c r="O401" s="260"/>
      <c r="P401" s="261"/>
      <c r="Q401" s="316" t="s">
        <v>45</v>
      </c>
      <c r="R401" s="143"/>
      <c r="S401" t="s">
        <v>68</v>
      </c>
    </row>
    <row r="402" spans="2:19" hidden="1">
      <c r="B402" s="159"/>
      <c r="C402" s="160" t="s">
        <v>165</v>
      </c>
      <c r="D402" s="161"/>
      <c r="E402" s="399"/>
      <c r="F402" s="357"/>
      <c r="G402" s="358"/>
      <c r="H402" s="122"/>
      <c r="I402" s="103"/>
      <c r="J402" s="103"/>
      <c r="K402" s="178"/>
      <c r="L402" s="178"/>
      <c r="M402" s="240"/>
      <c r="N402" s="259"/>
      <c r="O402" s="260"/>
      <c r="P402" s="261"/>
      <c r="Q402" s="316" t="s">
        <v>45</v>
      </c>
      <c r="R402" s="143"/>
      <c r="S402" t="s">
        <v>60</v>
      </c>
    </row>
    <row r="403" spans="2:19" hidden="1">
      <c r="B403" s="159"/>
      <c r="C403" s="160"/>
      <c r="D403" s="161" t="s">
        <v>176</v>
      </c>
      <c r="E403" s="399" t="s">
        <v>74</v>
      </c>
      <c r="F403" s="76">
        <v>15392</v>
      </c>
      <c r="G403" s="79">
        <v>16637</v>
      </c>
      <c r="H403" s="116">
        <v>17663</v>
      </c>
      <c r="I403" s="175">
        <v>17901</v>
      </c>
      <c r="J403" s="175"/>
      <c r="K403" s="180"/>
      <c r="L403" s="180"/>
      <c r="M403" s="239">
        <v>18529</v>
      </c>
      <c r="N403" s="259"/>
      <c r="O403" s="260"/>
      <c r="P403" s="261"/>
      <c r="Q403" s="316"/>
      <c r="R403" s="144"/>
      <c r="S403" t="s">
        <v>60</v>
      </c>
    </row>
    <row r="404" spans="2:19" hidden="1">
      <c r="B404" s="159"/>
      <c r="C404" s="370"/>
      <c r="D404" s="161" t="s">
        <v>177</v>
      </c>
      <c r="E404" s="399" t="s">
        <v>178</v>
      </c>
      <c r="F404" s="355">
        <v>22.9</v>
      </c>
      <c r="G404" s="356">
        <v>12.7</v>
      </c>
      <c r="H404" s="115">
        <v>27.3</v>
      </c>
      <c r="I404" s="104">
        <v>27.360399999999998</v>
      </c>
      <c r="J404" s="104"/>
      <c r="K404" s="179"/>
      <c r="L404" s="179"/>
      <c r="M404" s="238">
        <v>27.9</v>
      </c>
      <c r="N404" s="259"/>
      <c r="O404" s="260"/>
      <c r="P404" s="261"/>
      <c r="Q404" s="316" t="s">
        <v>45</v>
      </c>
      <c r="R404" s="143"/>
      <c r="S404" t="s">
        <v>60</v>
      </c>
    </row>
    <row r="405" spans="2:19" hidden="1">
      <c r="B405" s="159"/>
      <c r="C405" s="370"/>
      <c r="D405" s="161" t="s">
        <v>179</v>
      </c>
      <c r="E405" s="399" t="s">
        <v>180</v>
      </c>
      <c r="F405" s="355">
        <v>14.3</v>
      </c>
      <c r="G405" s="356">
        <v>13.3</v>
      </c>
      <c r="H405" s="115">
        <v>12.7</v>
      </c>
      <c r="I405" s="104">
        <v>12.5</v>
      </c>
      <c r="J405" s="104"/>
      <c r="K405" s="179"/>
      <c r="L405" s="179"/>
      <c r="M405" s="238">
        <v>12.2</v>
      </c>
      <c r="N405" s="259"/>
      <c r="O405" s="260"/>
      <c r="P405" s="261"/>
      <c r="Q405" s="316" t="s">
        <v>45</v>
      </c>
      <c r="R405" s="143"/>
      <c r="S405" t="s">
        <v>60</v>
      </c>
    </row>
    <row r="406" spans="2:19" hidden="1">
      <c r="B406" s="159"/>
      <c r="C406" s="160" t="s">
        <v>174</v>
      </c>
      <c r="D406" s="161"/>
      <c r="E406" s="399"/>
      <c r="F406" s="357"/>
      <c r="G406" s="358"/>
      <c r="H406" s="122"/>
      <c r="I406" s="103"/>
      <c r="J406" s="103"/>
      <c r="K406" s="178"/>
      <c r="L406" s="178"/>
      <c r="M406" s="240"/>
      <c r="N406" s="259"/>
      <c r="O406" s="260"/>
      <c r="P406" s="261"/>
      <c r="Q406" s="316" t="s">
        <v>45</v>
      </c>
      <c r="R406" s="143"/>
      <c r="S406" t="s">
        <v>61</v>
      </c>
    </row>
    <row r="407" spans="2:19" hidden="1">
      <c r="B407" s="159"/>
      <c r="C407" s="160"/>
      <c r="D407" s="161" t="s">
        <v>176</v>
      </c>
      <c r="E407" s="399" t="s">
        <v>74</v>
      </c>
      <c r="F407" s="76">
        <v>7106</v>
      </c>
      <c r="G407" s="79">
        <v>8309</v>
      </c>
      <c r="H407" s="116">
        <v>8271</v>
      </c>
      <c r="I407" s="175">
        <v>7999</v>
      </c>
      <c r="J407" s="175"/>
      <c r="K407" s="180"/>
      <c r="L407" s="180"/>
      <c r="M407" s="239">
        <v>8424</v>
      </c>
      <c r="N407" s="259"/>
      <c r="O407" s="260"/>
      <c r="P407" s="261"/>
      <c r="Q407" s="316" t="s">
        <v>45</v>
      </c>
      <c r="R407" s="144"/>
      <c r="S407" t="s">
        <v>61</v>
      </c>
    </row>
    <row r="408" spans="2:19" hidden="1">
      <c r="B408" s="159"/>
      <c r="C408" s="160" t="s">
        <v>45</v>
      </c>
      <c r="D408" s="161" t="s">
        <v>177</v>
      </c>
      <c r="E408" s="399" t="s">
        <v>178</v>
      </c>
      <c r="F408" s="355">
        <v>15.6</v>
      </c>
      <c r="G408" s="356">
        <v>18.5</v>
      </c>
      <c r="H408" s="115">
        <v>19.7</v>
      </c>
      <c r="I408" s="104">
        <v>18.8</v>
      </c>
      <c r="J408" s="104"/>
      <c r="K408" s="179"/>
      <c r="L408" s="179"/>
      <c r="M408" s="238">
        <v>21.5</v>
      </c>
      <c r="N408" s="259"/>
      <c r="O408" s="260"/>
      <c r="P408" s="261"/>
      <c r="Q408" s="316" t="s">
        <v>45</v>
      </c>
      <c r="R408" s="143"/>
      <c r="S408" t="s">
        <v>61</v>
      </c>
    </row>
    <row r="409" spans="2:19" hidden="1">
      <c r="B409" s="159"/>
      <c r="C409" s="160"/>
      <c r="D409" s="161" t="s">
        <v>181</v>
      </c>
      <c r="E409" s="399" t="s">
        <v>180</v>
      </c>
      <c r="F409" s="355">
        <v>15.8</v>
      </c>
      <c r="G409" s="356">
        <v>13.6</v>
      </c>
      <c r="H409" s="115">
        <v>12.6</v>
      </c>
      <c r="I409" s="104">
        <v>13.2</v>
      </c>
      <c r="J409" s="104"/>
      <c r="K409" s="179"/>
      <c r="L409" s="179"/>
      <c r="M409" s="238">
        <v>13.4</v>
      </c>
      <c r="N409" s="259"/>
      <c r="O409" s="260"/>
      <c r="P409" s="261"/>
      <c r="Q409" s="316" t="s">
        <v>45</v>
      </c>
      <c r="R409" s="143"/>
      <c r="S409" t="s">
        <v>61</v>
      </c>
    </row>
    <row r="410" spans="2:19" hidden="1">
      <c r="B410" s="159"/>
      <c r="C410" s="160" t="s">
        <v>169</v>
      </c>
      <c r="D410" s="161"/>
      <c r="E410" s="399"/>
      <c r="F410" s="357"/>
      <c r="G410" s="358"/>
      <c r="H410" s="122"/>
      <c r="I410" s="103"/>
      <c r="J410" s="103"/>
      <c r="K410" s="178"/>
      <c r="L410" s="178"/>
      <c r="M410" s="240"/>
      <c r="N410" s="259"/>
      <c r="O410" s="260"/>
      <c r="P410" s="261"/>
      <c r="Q410" s="316" t="s">
        <v>45</v>
      </c>
      <c r="R410" s="143"/>
      <c r="S410" t="s">
        <v>62</v>
      </c>
    </row>
    <row r="411" spans="2:19" hidden="1">
      <c r="B411" s="369"/>
      <c r="C411" s="160"/>
      <c r="D411" s="161" t="s">
        <v>176</v>
      </c>
      <c r="E411" s="399" t="s">
        <v>74</v>
      </c>
      <c r="F411" s="76">
        <v>704</v>
      </c>
      <c r="G411" s="79">
        <v>664</v>
      </c>
      <c r="H411" s="116">
        <v>605</v>
      </c>
      <c r="I411" s="175">
        <v>688</v>
      </c>
      <c r="J411" s="175"/>
      <c r="K411" s="180"/>
      <c r="L411" s="180"/>
      <c r="M411" s="239">
        <v>827</v>
      </c>
      <c r="N411" s="259"/>
      <c r="O411" s="260"/>
      <c r="P411" s="261"/>
      <c r="Q411" s="316" t="s">
        <v>45</v>
      </c>
      <c r="R411" s="144"/>
      <c r="S411" t="s">
        <v>62</v>
      </c>
    </row>
    <row r="412" spans="2:19" hidden="1">
      <c r="B412" s="369"/>
      <c r="C412" s="160" t="s">
        <v>45</v>
      </c>
      <c r="D412" s="161" t="s">
        <v>177</v>
      </c>
      <c r="E412" s="399" t="s">
        <v>178</v>
      </c>
      <c r="F412" s="355">
        <v>1.5</v>
      </c>
      <c r="G412" s="356">
        <v>1.5</v>
      </c>
      <c r="H412" s="115">
        <v>1.36</v>
      </c>
      <c r="I412" s="104">
        <v>1.5</v>
      </c>
      <c r="J412" s="104"/>
      <c r="K412" s="179"/>
      <c r="L412" s="179"/>
      <c r="M412" s="238">
        <v>2.1</v>
      </c>
      <c r="N412" s="259"/>
      <c r="O412" s="260"/>
      <c r="P412" s="261"/>
      <c r="Q412" s="316" t="s">
        <v>45</v>
      </c>
      <c r="R412" s="143"/>
      <c r="S412" t="s">
        <v>62</v>
      </c>
    </row>
    <row r="413" spans="2:19" hidden="1">
      <c r="B413" s="369"/>
      <c r="C413" s="160"/>
      <c r="D413" s="161" t="s">
        <v>179</v>
      </c>
      <c r="E413" s="399" t="s">
        <v>180</v>
      </c>
      <c r="F413" s="355">
        <v>201.4</v>
      </c>
      <c r="G413" s="356">
        <v>209.8</v>
      </c>
      <c r="H413" s="115">
        <v>217.2</v>
      </c>
      <c r="I413" s="104">
        <v>211.3</v>
      </c>
      <c r="J413" s="104"/>
      <c r="K413" s="179"/>
      <c r="L413" s="179"/>
      <c r="M413" s="238">
        <v>175.4</v>
      </c>
      <c r="N413" s="259"/>
      <c r="O413" s="260"/>
      <c r="P413" s="261"/>
      <c r="Q413" s="316" t="s">
        <v>45</v>
      </c>
      <c r="R413" s="143"/>
      <c r="S413" t="s">
        <v>62</v>
      </c>
    </row>
    <row r="414" spans="2:19" hidden="1">
      <c r="B414" s="369"/>
      <c r="C414" s="160" t="s">
        <v>31</v>
      </c>
      <c r="D414" s="371"/>
      <c r="E414" s="399"/>
      <c r="F414" s="357"/>
      <c r="G414" s="358"/>
      <c r="H414" s="122"/>
      <c r="I414" s="103"/>
      <c r="J414" s="103"/>
      <c r="K414" s="178"/>
      <c r="L414" s="178"/>
      <c r="M414" s="240"/>
      <c r="N414" s="259"/>
      <c r="O414" s="260"/>
      <c r="P414" s="261"/>
      <c r="Q414" s="316" t="s">
        <v>45</v>
      </c>
      <c r="R414" s="143"/>
      <c r="S414" t="s">
        <v>65</v>
      </c>
    </row>
    <row r="415" spans="2:19" hidden="1">
      <c r="B415" s="369"/>
      <c r="C415" s="160"/>
      <c r="D415" s="161" t="s">
        <v>176</v>
      </c>
      <c r="E415" s="399" t="s">
        <v>74</v>
      </c>
      <c r="F415" s="76">
        <v>9203</v>
      </c>
      <c r="G415" s="79">
        <v>8791</v>
      </c>
      <c r="H415" s="116">
        <v>8748</v>
      </c>
      <c r="I415" s="175">
        <v>9348</v>
      </c>
      <c r="J415" s="175"/>
      <c r="K415" s="180"/>
      <c r="L415" s="180"/>
      <c r="M415" s="239">
        <v>10217</v>
      </c>
      <c r="N415" s="259"/>
      <c r="O415" s="260"/>
      <c r="P415" s="261"/>
      <c r="Q415" s="316" t="s">
        <v>45</v>
      </c>
      <c r="R415" s="144"/>
      <c r="S415" t="s">
        <v>65</v>
      </c>
    </row>
    <row r="416" spans="2:19" hidden="1">
      <c r="B416" s="369"/>
      <c r="C416" s="370"/>
      <c r="D416" s="161" t="s">
        <v>177</v>
      </c>
      <c r="E416" s="399" t="s">
        <v>178</v>
      </c>
      <c r="F416" s="355">
        <v>19.3</v>
      </c>
      <c r="G416" s="356">
        <v>19.100000000000001</v>
      </c>
      <c r="H416" s="115">
        <v>18.899999999999999</v>
      </c>
      <c r="I416" s="104">
        <v>18.899999999999999</v>
      </c>
      <c r="J416" s="104"/>
      <c r="K416" s="179"/>
      <c r="L416" s="179"/>
      <c r="M416" s="238">
        <v>26.6</v>
      </c>
      <c r="N416" s="259"/>
      <c r="O416" s="260"/>
      <c r="P416" s="261"/>
      <c r="Q416" s="316" t="s">
        <v>45</v>
      </c>
      <c r="R416" s="143"/>
      <c r="S416" t="s">
        <v>65</v>
      </c>
    </row>
    <row r="417" spans="1:20" hidden="1">
      <c r="B417" s="369"/>
      <c r="C417" s="370"/>
      <c r="D417" s="161" t="s">
        <v>179</v>
      </c>
      <c r="E417" s="399" t="s">
        <v>180</v>
      </c>
      <c r="F417" s="355">
        <v>16.8</v>
      </c>
      <c r="G417" s="356">
        <v>17.100000000000001</v>
      </c>
      <c r="H417" s="115">
        <v>17.2</v>
      </c>
      <c r="I417" s="104">
        <v>15.5</v>
      </c>
      <c r="J417" s="104"/>
      <c r="K417" s="179"/>
      <c r="L417" s="179"/>
      <c r="M417" s="238">
        <v>13.7</v>
      </c>
      <c r="N417" s="259"/>
      <c r="O417" s="260"/>
      <c r="P417" s="261"/>
      <c r="Q417" s="316" t="s">
        <v>45</v>
      </c>
      <c r="R417" s="143"/>
      <c r="S417" t="s">
        <v>65</v>
      </c>
    </row>
    <row r="418" spans="1:20" hidden="1">
      <c r="B418" s="369"/>
      <c r="C418" s="370" t="s">
        <v>170</v>
      </c>
      <c r="D418" s="371"/>
      <c r="E418" s="399"/>
      <c r="F418" s="357"/>
      <c r="G418" s="358"/>
      <c r="H418" s="122"/>
      <c r="I418" s="103"/>
      <c r="J418" s="103"/>
      <c r="K418" s="178"/>
      <c r="L418" s="178"/>
      <c r="M418" s="240"/>
      <c r="N418" s="259"/>
      <c r="O418" s="260"/>
      <c r="P418" s="261"/>
      <c r="Q418" s="316" t="s">
        <v>45</v>
      </c>
      <c r="R418" s="143"/>
      <c r="S418" t="s">
        <v>64</v>
      </c>
    </row>
    <row r="419" spans="1:20" hidden="1">
      <c r="B419" s="369"/>
      <c r="C419" s="370"/>
      <c r="D419" s="161" t="s">
        <v>176</v>
      </c>
      <c r="E419" s="399" t="s">
        <v>74</v>
      </c>
      <c r="F419" s="76">
        <v>7625</v>
      </c>
      <c r="G419" s="79">
        <v>8181</v>
      </c>
      <c r="H419" s="116">
        <v>8580</v>
      </c>
      <c r="I419" s="175">
        <v>9124</v>
      </c>
      <c r="J419" s="175"/>
      <c r="K419" s="180"/>
      <c r="L419" s="180"/>
      <c r="M419" s="239">
        <v>9339</v>
      </c>
      <c r="N419" s="259"/>
      <c r="O419" s="260"/>
      <c r="P419" s="261"/>
      <c r="Q419" s="316"/>
      <c r="R419" s="144"/>
      <c r="S419" t="s">
        <v>64</v>
      </c>
    </row>
    <row r="420" spans="1:20" hidden="1">
      <c r="B420" s="369"/>
      <c r="C420" s="370"/>
      <c r="D420" s="161" t="s">
        <v>177</v>
      </c>
      <c r="E420" s="399" t="s">
        <v>178</v>
      </c>
      <c r="F420" s="355">
        <v>21.9</v>
      </c>
      <c r="G420" s="356">
        <v>23.9</v>
      </c>
      <c r="H420" s="115">
        <v>25.1</v>
      </c>
      <c r="I420" s="104">
        <v>26.7</v>
      </c>
      <c r="J420" s="104"/>
      <c r="K420" s="179"/>
      <c r="L420" s="179"/>
      <c r="M420" s="238">
        <v>29.7</v>
      </c>
      <c r="N420" s="259"/>
      <c r="O420" s="260"/>
      <c r="P420" s="261"/>
      <c r="Q420" s="316"/>
      <c r="R420" s="143"/>
      <c r="S420" t="s">
        <v>64</v>
      </c>
    </row>
    <row r="421" spans="1:20" ht="14.25" hidden="1" customHeight="1">
      <c r="B421" s="369"/>
      <c r="C421" s="370"/>
      <c r="D421" s="161" t="s">
        <v>179</v>
      </c>
      <c r="E421" s="399" t="s">
        <v>180</v>
      </c>
      <c r="F421" s="355">
        <v>13.1</v>
      </c>
      <c r="G421" s="356">
        <v>12.1</v>
      </c>
      <c r="H421" s="115">
        <v>11.6</v>
      </c>
      <c r="I421" s="104">
        <v>11</v>
      </c>
      <c r="J421" s="104"/>
      <c r="K421" s="179"/>
      <c r="L421" s="179"/>
      <c r="M421" s="238">
        <v>10.6</v>
      </c>
      <c r="N421" s="259"/>
      <c r="O421" s="260"/>
      <c r="P421" s="261"/>
      <c r="Q421" s="316"/>
      <c r="R421" s="143"/>
      <c r="S421" t="s">
        <v>64</v>
      </c>
    </row>
    <row r="422" spans="1:20" ht="14.25" hidden="1" customHeight="1">
      <c r="B422" s="369"/>
      <c r="C422" s="370"/>
      <c r="D422" s="161"/>
      <c r="E422" s="399"/>
      <c r="F422" s="355"/>
      <c r="G422" s="356"/>
      <c r="H422" s="115"/>
      <c r="I422" s="104"/>
      <c r="J422" s="104"/>
      <c r="K422" s="179"/>
      <c r="L422" s="179"/>
      <c r="M422" s="238"/>
      <c r="N422" s="259"/>
      <c r="O422" s="260"/>
      <c r="P422" s="261"/>
      <c r="Q422" s="316"/>
      <c r="R422" s="143"/>
    </row>
    <row r="423" spans="1:20" ht="14.25" customHeight="1">
      <c r="A423">
        <v>28</v>
      </c>
      <c r="B423" s="369" t="s">
        <v>253</v>
      </c>
      <c r="C423" s="370"/>
      <c r="D423" s="161"/>
      <c r="E423" s="399"/>
      <c r="F423" s="355"/>
      <c r="G423" s="356"/>
      <c r="H423" s="115"/>
      <c r="I423" s="104"/>
      <c r="J423" s="104"/>
      <c r="K423" s="179"/>
      <c r="L423" s="179"/>
      <c r="M423" s="238"/>
      <c r="N423" s="259"/>
      <c r="O423" s="260"/>
      <c r="P423" s="261"/>
      <c r="Q423" s="316"/>
      <c r="R423" s="143"/>
    </row>
    <row r="424" spans="1:20" ht="14.25" customHeight="1">
      <c r="B424" s="369"/>
      <c r="C424" s="370" t="s">
        <v>254</v>
      </c>
      <c r="D424" s="161"/>
      <c r="E424" s="399" t="s">
        <v>77</v>
      </c>
      <c r="F424" s="355"/>
      <c r="G424" s="356"/>
      <c r="H424" s="115">
        <v>94.7</v>
      </c>
      <c r="I424" s="104">
        <v>93.6</v>
      </c>
      <c r="J424" s="104">
        <v>96.2</v>
      </c>
      <c r="K424" s="179"/>
      <c r="L424" s="179"/>
      <c r="M424" s="238">
        <v>93.9</v>
      </c>
      <c r="N424" s="259">
        <f t="shared" ref="N424:N425" si="27">M424/J424</f>
        <v>0.97609147609147617</v>
      </c>
      <c r="O424" s="260" t="s">
        <v>275</v>
      </c>
      <c r="P424" s="261"/>
      <c r="Q424" s="318">
        <f>M424-J424</f>
        <v>-2.2999999999999972</v>
      </c>
      <c r="R424" s="143"/>
    </row>
    <row r="425" spans="1:20" ht="14.25" customHeight="1">
      <c r="B425" s="369"/>
      <c r="C425" s="370" t="s">
        <v>255</v>
      </c>
      <c r="D425" s="161"/>
      <c r="E425" s="399" t="s">
        <v>77</v>
      </c>
      <c r="F425" s="355"/>
      <c r="G425" s="356"/>
      <c r="H425" s="115">
        <v>18.2</v>
      </c>
      <c r="I425" s="104">
        <v>19.3</v>
      </c>
      <c r="J425" s="104">
        <v>20.399999999999999</v>
      </c>
      <c r="K425" s="179"/>
      <c r="L425" s="179"/>
      <c r="M425" s="238">
        <v>24.8</v>
      </c>
      <c r="N425" s="259">
        <f t="shared" si="27"/>
        <v>1.215686274509804</v>
      </c>
      <c r="O425" s="260" t="s">
        <v>278</v>
      </c>
      <c r="P425" s="261" t="s">
        <v>275</v>
      </c>
      <c r="Q425" s="318">
        <f>M425-J425</f>
        <v>4.4000000000000021</v>
      </c>
      <c r="R425" s="143"/>
    </row>
    <row r="426" spans="1:20">
      <c r="B426" s="369"/>
      <c r="C426" s="370"/>
      <c r="D426" s="371"/>
      <c r="E426" s="399"/>
      <c r="F426" s="357"/>
      <c r="G426" s="358"/>
      <c r="H426" s="122"/>
      <c r="I426" s="103"/>
      <c r="J426" s="103"/>
      <c r="K426" s="178"/>
      <c r="L426" s="178"/>
      <c r="M426" s="240"/>
      <c r="N426" s="259"/>
      <c r="O426" s="260"/>
      <c r="P426" s="261"/>
      <c r="Q426" s="316"/>
      <c r="R426" s="143"/>
      <c r="S426" t="s">
        <v>68</v>
      </c>
    </row>
    <row r="427" spans="1:20">
      <c r="A427">
        <v>29</v>
      </c>
      <c r="B427" s="411" t="s">
        <v>54</v>
      </c>
      <c r="C427" s="412"/>
      <c r="D427" s="413"/>
      <c r="E427" s="169"/>
      <c r="F427" s="393"/>
      <c r="G427" s="394"/>
      <c r="H427" s="119"/>
      <c r="I427" s="395"/>
      <c r="J427" s="395"/>
      <c r="K427" s="210"/>
      <c r="L427" s="210"/>
      <c r="M427" s="243"/>
      <c r="N427" s="261"/>
      <c r="O427" s="260"/>
      <c r="P427" s="261"/>
      <c r="Q427" s="316"/>
      <c r="R427" s="176"/>
      <c r="S427" s="45" t="s">
        <v>68</v>
      </c>
      <c r="T427">
        <v>100</v>
      </c>
    </row>
    <row r="428" spans="1:20">
      <c r="B428" s="411"/>
      <c r="C428" s="412" t="s">
        <v>23</v>
      </c>
      <c r="D428" s="413"/>
      <c r="E428" s="169" t="s">
        <v>77</v>
      </c>
      <c r="F428" s="406">
        <v>54.1</v>
      </c>
      <c r="G428" s="407">
        <v>53.2</v>
      </c>
      <c r="H428" s="126"/>
      <c r="I428" s="408">
        <v>47.9</v>
      </c>
      <c r="J428" s="408">
        <v>47</v>
      </c>
      <c r="K428" s="181"/>
      <c r="L428" s="181"/>
      <c r="M428" s="414">
        <v>48.5</v>
      </c>
      <c r="N428" s="261">
        <f t="shared" ref="N428:N433" si="28">(M428/J428)</f>
        <v>1.0319148936170213</v>
      </c>
      <c r="O428" s="260" t="s">
        <v>275</v>
      </c>
      <c r="P428" s="261"/>
      <c r="Q428" s="318">
        <f t="shared" ref="Q428:Q433" si="29">M428-J428</f>
        <v>1.5</v>
      </c>
      <c r="R428" s="148">
        <v>56</v>
      </c>
      <c r="S428" s="45" t="s">
        <v>60</v>
      </c>
    </row>
    <row r="429" spans="1:20">
      <c r="B429" s="411"/>
      <c r="C429" s="412" t="s">
        <v>37</v>
      </c>
      <c r="D429" s="413"/>
      <c r="E429" s="169" t="s">
        <v>77</v>
      </c>
      <c r="F429" s="406">
        <v>72.099999999999994</v>
      </c>
      <c r="G429" s="407">
        <v>64.099999999999994</v>
      </c>
      <c r="H429" s="126"/>
      <c r="I429" s="408">
        <v>62.9</v>
      </c>
      <c r="J429" s="408">
        <v>62</v>
      </c>
      <c r="K429" s="181"/>
      <c r="L429" s="181"/>
      <c r="M429" s="240">
        <v>65.7</v>
      </c>
      <c r="N429" s="261">
        <f t="shared" si="28"/>
        <v>1.0596774193548388</v>
      </c>
      <c r="O429" s="260" t="s">
        <v>275</v>
      </c>
      <c r="P429" s="261"/>
      <c r="Q429" s="318">
        <f t="shared" si="29"/>
        <v>3.7000000000000028</v>
      </c>
      <c r="R429" s="148">
        <v>70</v>
      </c>
      <c r="S429" t="s">
        <v>61</v>
      </c>
    </row>
    <row r="430" spans="1:20">
      <c r="B430" s="411"/>
      <c r="C430" s="412" t="s">
        <v>41</v>
      </c>
      <c r="D430" s="413"/>
      <c r="E430" s="169" t="s">
        <v>77</v>
      </c>
      <c r="F430" s="406">
        <v>126.4</v>
      </c>
      <c r="G430" s="407">
        <v>119.1</v>
      </c>
      <c r="H430" s="126"/>
      <c r="I430" s="408">
        <v>104.8</v>
      </c>
      <c r="J430" s="408">
        <v>109</v>
      </c>
      <c r="K430" s="181"/>
      <c r="L430" s="181"/>
      <c r="M430" s="240">
        <v>106.2</v>
      </c>
      <c r="N430" s="261">
        <f t="shared" si="28"/>
        <v>0.97431192660550459</v>
      </c>
      <c r="O430" s="260" t="s">
        <v>275</v>
      </c>
      <c r="P430" s="261"/>
      <c r="Q430" s="318">
        <f t="shared" si="29"/>
        <v>-2.7999999999999972</v>
      </c>
      <c r="R430" s="148">
        <v>111</v>
      </c>
      <c r="S430" t="s">
        <v>62</v>
      </c>
    </row>
    <row r="431" spans="1:20">
      <c r="B431" s="411"/>
      <c r="C431" s="412" t="s">
        <v>38</v>
      </c>
      <c r="D431" s="413"/>
      <c r="E431" s="169" t="s">
        <v>77</v>
      </c>
      <c r="F431" s="406">
        <v>55.6</v>
      </c>
      <c r="G431" s="407">
        <v>55.6</v>
      </c>
      <c r="H431" s="126"/>
      <c r="I431" s="408">
        <v>51.6</v>
      </c>
      <c r="J431" s="408">
        <v>51</v>
      </c>
      <c r="K431" s="181"/>
      <c r="L431" s="181"/>
      <c r="M431" s="414">
        <v>50.6</v>
      </c>
      <c r="N431" s="261">
        <f t="shared" si="28"/>
        <v>0.99215686274509807</v>
      </c>
      <c r="O431" s="260" t="s">
        <v>275</v>
      </c>
      <c r="P431" s="261"/>
      <c r="Q431" s="318">
        <f t="shared" si="29"/>
        <v>-0.39999999999999858</v>
      </c>
      <c r="R431" s="148">
        <v>56</v>
      </c>
      <c r="S431" t="s">
        <v>65</v>
      </c>
    </row>
    <row r="432" spans="1:20">
      <c r="B432" s="411"/>
      <c r="C432" s="412" t="s">
        <v>39</v>
      </c>
      <c r="D432" s="413"/>
      <c r="E432" s="169" t="s">
        <v>77</v>
      </c>
      <c r="F432" s="406">
        <v>61.2</v>
      </c>
      <c r="G432" s="407">
        <v>60.2</v>
      </c>
      <c r="H432" s="126"/>
      <c r="I432" s="408">
        <v>58.7</v>
      </c>
      <c r="J432" s="408">
        <v>57</v>
      </c>
      <c r="K432" s="181"/>
      <c r="L432" s="181"/>
      <c r="M432" s="415">
        <v>60.099999999999994</v>
      </c>
      <c r="N432" s="261">
        <f t="shared" si="28"/>
        <v>1.0543859649122806</v>
      </c>
      <c r="O432" s="260" t="s">
        <v>275</v>
      </c>
      <c r="P432" s="261"/>
      <c r="Q432" s="318">
        <f t="shared" si="29"/>
        <v>3.0999999999999943</v>
      </c>
      <c r="R432" s="148">
        <v>59</v>
      </c>
      <c r="S432" t="s">
        <v>64</v>
      </c>
    </row>
    <row r="433" spans="1:19">
      <c r="B433" s="411"/>
      <c r="C433" s="412" t="s">
        <v>67</v>
      </c>
      <c r="D433" s="413"/>
      <c r="E433" s="169" t="s">
        <v>77</v>
      </c>
      <c r="F433" s="406">
        <v>63.4</v>
      </c>
      <c r="G433" s="407">
        <v>61</v>
      </c>
      <c r="H433" s="126"/>
      <c r="I433" s="408">
        <v>56.9</v>
      </c>
      <c r="J433" s="408">
        <v>56</v>
      </c>
      <c r="K433" s="181"/>
      <c r="L433" s="181"/>
      <c r="M433" s="415">
        <v>57.199999999999996</v>
      </c>
      <c r="N433" s="261">
        <f t="shared" si="28"/>
        <v>1.0214285714285714</v>
      </c>
      <c r="O433" s="260" t="s">
        <v>275</v>
      </c>
      <c r="P433" s="261" t="s">
        <v>275</v>
      </c>
      <c r="Q433" s="318">
        <f t="shared" si="29"/>
        <v>1.1999999999999957</v>
      </c>
      <c r="R433" s="148">
        <v>63</v>
      </c>
      <c r="S433" s="45" t="s">
        <v>66</v>
      </c>
    </row>
    <row r="434" spans="1:19">
      <c r="A434">
        <v>30</v>
      </c>
      <c r="B434" s="411" t="s">
        <v>55</v>
      </c>
      <c r="C434" s="412"/>
      <c r="D434" s="413"/>
      <c r="E434" s="169"/>
      <c r="F434" s="406"/>
      <c r="G434" s="394"/>
      <c r="H434" s="127"/>
      <c r="I434" s="395"/>
      <c r="J434" s="395"/>
      <c r="K434" s="181"/>
      <c r="L434" s="181"/>
      <c r="M434" s="240"/>
      <c r="N434" s="261"/>
      <c r="O434" s="260"/>
      <c r="P434" s="261"/>
      <c r="Q434" s="316"/>
      <c r="R434" s="176"/>
      <c r="S434" s="45" t="s">
        <v>68</v>
      </c>
    </row>
    <row r="435" spans="1:19">
      <c r="B435" s="411"/>
      <c r="C435" s="412" t="s">
        <v>23</v>
      </c>
      <c r="D435" s="413"/>
      <c r="E435" s="169" t="s">
        <v>77</v>
      </c>
      <c r="F435" s="406">
        <v>29.6</v>
      </c>
      <c r="G435" s="407">
        <v>28.7</v>
      </c>
      <c r="H435" s="126"/>
      <c r="I435" s="408">
        <v>31.1</v>
      </c>
      <c r="J435" s="408">
        <v>30</v>
      </c>
      <c r="K435" s="181"/>
      <c r="L435" s="181"/>
      <c r="M435" s="240">
        <v>32.200000000000003</v>
      </c>
      <c r="N435" s="261">
        <f t="shared" ref="N435:N440" si="30">(M435/J435)</f>
        <v>1.0733333333333335</v>
      </c>
      <c r="O435" s="260" t="s">
        <v>275</v>
      </c>
      <c r="P435" s="261"/>
      <c r="Q435" s="318">
        <f t="shared" ref="Q435:Q440" si="31">M435-J435</f>
        <v>2.2000000000000028</v>
      </c>
      <c r="R435" s="148">
        <v>29</v>
      </c>
      <c r="S435" s="45" t="s">
        <v>60</v>
      </c>
    </row>
    <row r="436" spans="1:19">
      <c r="B436" s="411"/>
      <c r="C436" s="412" t="s">
        <v>37</v>
      </c>
      <c r="D436" s="413"/>
      <c r="E436" s="169" t="s">
        <v>77</v>
      </c>
      <c r="F436" s="406">
        <v>22.4</v>
      </c>
      <c r="G436" s="407">
        <v>22.2</v>
      </c>
      <c r="H436" s="126"/>
      <c r="I436" s="408">
        <v>22.2</v>
      </c>
      <c r="J436" s="408">
        <v>22</v>
      </c>
      <c r="K436" s="181"/>
      <c r="L436" s="181"/>
      <c r="M436" s="414">
        <v>22.8</v>
      </c>
      <c r="N436" s="261">
        <f t="shared" si="30"/>
        <v>1.0363636363636364</v>
      </c>
      <c r="O436" s="260" t="s">
        <v>275</v>
      </c>
      <c r="P436" s="261"/>
      <c r="Q436" s="318">
        <f t="shared" si="31"/>
        <v>0.80000000000000071</v>
      </c>
      <c r="R436" s="148">
        <v>22</v>
      </c>
      <c r="S436" t="s">
        <v>61</v>
      </c>
    </row>
    <row r="437" spans="1:19">
      <c r="B437" s="411"/>
      <c r="C437" s="412" t="s">
        <v>41</v>
      </c>
      <c r="D437" s="413"/>
      <c r="E437" s="169" t="s">
        <v>77</v>
      </c>
      <c r="F437" s="406">
        <v>13.6</v>
      </c>
      <c r="G437" s="407">
        <v>11.6</v>
      </c>
      <c r="H437" s="126"/>
      <c r="I437" s="408">
        <v>7.1</v>
      </c>
      <c r="J437" s="408">
        <v>8</v>
      </c>
      <c r="K437" s="181"/>
      <c r="L437" s="181"/>
      <c r="M437" s="415">
        <v>7.3999999999999995</v>
      </c>
      <c r="N437" s="261">
        <f t="shared" si="30"/>
        <v>0.92499999999999993</v>
      </c>
      <c r="O437" s="260" t="s">
        <v>275</v>
      </c>
      <c r="P437" s="261"/>
      <c r="Q437" s="318">
        <f t="shared" si="31"/>
        <v>-0.60000000000000053</v>
      </c>
      <c r="R437" s="148">
        <v>8</v>
      </c>
      <c r="S437" t="s">
        <v>62</v>
      </c>
    </row>
    <row r="438" spans="1:19">
      <c r="B438" s="411"/>
      <c r="C438" s="412" t="s">
        <v>38</v>
      </c>
      <c r="D438" s="413"/>
      <c r="E438" s="169" t="s">
        <v>77</v>
      </c>
      <c r="F438" s="406">
        <v>34.9</v>
      </c>
      <c r="G438" s="407">
        <v>33</v>
      </c>
      <c r="H438" s="126"/>
      <c r="I438" s="408">
        <v>33</v>
      </c>
      <c r="J438" s="408">
        <v>33</v>
      </c>
      <c r="K438" s="181"/>
      <c r="L438" s="181"/>
      <c r="M438" s="240">
        <v>34.9</v>
      </c>
      <c r="N438" s="261">
        <f t="shared" si="30"/>
        <v>1.0575757575757576</v>
      </c>
      <c r="O438" s="260" t="s">
        <v>275</v>
      </c>
      <c r="P438" s="261"/>
      <c r="Q438" s="318">
        <f t="shared" si="31"/>
        <v>1.8999999999999986</v>
      </c>
      <c r="R438" s="148">
        <v>34</v>
      </c>
      <c r="S438" t="s">
        <v>65</v>
      </c>
    </row>
    <row r="439" spans="1:19">
      <c r="B439" s="411"/>
      <c r="C439" s="412" t="s">
        <v>39</v>
      </c>
      <c r="D439" s="413"/>
      <c r="E439" s="169" t="s">
        <v>77</v>
      </c>
      <c r="F439" s="406">
        <v>31.7</v>
      </c>
      <c r="G439" s="407">
        <v>29.3</v>
      </c>
      <c r="H439" s="126"/>
      <c r="I439" s="408">
        <v>28</v>
      </c>
      <c r="J439" s="408">
        <v>27</v>
      </c>
      <c r="K439" s="181"/>
      <c r="L439" s="181"/>
      <c r="M439" s="414">
        <v>26.900000000000002</v>
      </c>
      <c r="N439" s="261">
        <f t="shared" si="30"/>
        <v>0.99629629629629635</v>
      </c>
      <c r="O439" s="260" t="s">
        <v>275</v>
      </c>
      <c r="P439" s="261"/>
      <c r="Q439" s="318">
        <f t="shared" si="31"/>
        <v>-9.9999999999997868E-2</v>
      </c>
      <c r="R439" s="148">
        <v>28</v>
      </c>
      <c r="S439" t="s">
        <v>64</v>
      </c>
    </row>
    <row r="440" spans="1:19">
      <c r="B440" s="411"/>
      <c r="C440" s="412" t="s">
        <v>67</v>
      </c>
      <c r="D440" s="413"/>
      <c r="E440" s="169" t="s">
        <v>77</v>
      </c>
      <c r="F440" s="406">
        <v>29.5</v>
      </c>
      <c r="G440" s="407">
        <v>28.1</v>
      </c>
      <c r="H440" s="126"/>
      <c r="I440" s="408">
        <v>28.5</v>
      </c>
      <c r="J440" s="408">
        <v>28</v>
      </c>
      <c r="K440" s="181"/>
      <c r="L440" s="181"/>
      <c r="M440" s="240">
        <v>29.299999999999997</v>
      </c>
      <c r="N440" s="261">
        <f t="shared" si="30"/>
        <v>1.0464285714285713</v>
      </c>
      <c r="O440" s="260" t="s">
        <v>275</v>
      </c>
      <c r="P440" s="261" t="s">
        <v>275</v>
      </c>
      <c r="Q440" s="318">
        <f t="shared" si="31"/>
        <v>1.2999999999999972</v>
      </c>
      <c r="R440" s="148">
        <v>28</v>
      </c>
      <c r="S440" s="45" t="s">
        <v>66</v>
      </c>
    </row>
    <row r="441" spans="1:19">
      <c r="B441" s="411" t="s">
        <v>56</v>
      </c>
      <c r="C441" s="412"/>
      <c r="D441" s="413"/>
      <c r="E441" s="169"/>
      <c r="F441" s="393"/>
      <c r="G441" s="394"/>
      <c r="H441" s="119"/>
      <c r="I441" s="395"/>
      <c r="J441" s="395"/>
      <c r="K441" s="210"/>
      <c r="L441" s="210"/>
      <c r="M441" s="243"/>
      <c r="N441" s="259"/>
      <c r="O441" s="260"/>
      <c r="P441" s="261"/>
      <c r="Q441" s="316" t="s">
        <v>45</v>
      </c>
      <c r="R441" s="176"/>
      <c r="S441" s="45" t="s">
        <v>68</v>
      </c>
    </row>
    <row r="442" spans="1:19" ht="12.75" customHeight="1">
      <c r="B442" s="411"/>
      <c r="C442" s="412" t="s">
        <v>23</v>
      </c>
      <c r="D442" s="413"/>
      <c r="E442" s="169" t="s">
        <v>77</v>
      </c>
      <c r="F442" s="418">
        <v>9.6999999999999993</v>
      </c>
      <c r="G442" s="419">
        <v>10.63</v>
      </c>
      <c r="H442" s="128">
        <v>9.75</v>
      </c>
      <c r="I442" s="420">
        <v>9.2799999999999994</v>
      </c>
      <c r="J442" s="420">
        <v>10</v>
      </c>
      <c r="K442" s="421">
        <v>9.35</v>
      </c>
      <c r="L442" s="206">
        <v>10</v>
      </c>
      <c r="M442" s="246">
        <v>9.3699999999999992</v>
      </c>
      <c r="N442" s="259">
        <f t="shared" ref="N442:N446" si="32">M442/J442</f>
        <v>0.93699999999999994</v>
      </c>
      <c r="O442" s="260" t="s">
        <v>275</v>
      </c>
      <c r="P442" s="261"/>
      <c r="Q442" s="316">
        <f>M442-J442</f>
        <v>-0.63000000000000078</v>
      </c>
      <c r="R442" s="148">
        <v>15</v>
      </c>
      <c r="S442" s="45" t="s">
        <v>60</v>
      </c>
    </row>
    <row r="443" spans="1:19">
      <c r="B443" s="411"/>
      <c r="C443" s="412" t="s">
        <v>37</v>
      </c>
      <c r="D443" s="413"/>
      <c r="E443" s="169" t="s">
        <v>77</v>
      </c>
      <c r="F443" s="418">
        <v>8.59</v>
      </c>
      <c r="G443" s="419">
        <v>9</v>
      </c>
      <c r="H443" s="128">
        <v>9.06</v>
      </c>
      <c r="I443" s="420">
        <v>8.69</v>
      </c>
      <c r="J443" s="420">
        <v>9</v>
      </c>
      <c r="K443" s="206">
        <v>8.6999999999999993</v>
      </c>
      <c r="L443" s="205">
        <v>9</v>
      </c>
      <c r="M443" s="422">
        <v>8.69</v>
      </c>
      <c r="N443" s="259">
        <f>M443/J443</f>
        <v>0.9655555555555555</v>
      </c>
      <c r="O443" s="260" t="s">
        <v>275</v>
      </c>
      <c r="P443" s="261"/>
      <c r="Q443" s="316">
        <f>M443-J443</f>
        <v>-0.3100000000000005</v>
      </c>
      <c r="R443" s="148">
        <v>12</v>
      </c>
      <c r="S443" t="s">
        <v>61</v>
      </c>
    </row>
    <row r="444" spans="1:19">
      <c r="B444" s="411"/>
      <c r="C444" s="412" t="s">
        <v>41</v>
      </c>
      <c r="D444" s="413"/>
      <c r="E444" s="169" t="s">
        <v>77</v>
      </c>
      <c r="F444" s="418">
        <v>3.13</v>
      </c>
      <c r="G444" s="419">
        <v>3.53</v>
      </c>
      <c r="H444" s="128">
        <v>3.74</v>
      </c>
      <c r="I444" s="420">
        <v>3.83</v>
      </c>
      <c r="J444" s="420">
        <v>4</v>
      </c>
      <c r="K444" s="206">
        <v>4.08</v>
      </c>
      <c r="L444" s="206">
        <v>4.2</v>
      </c>
      <c r="M444" s="246">
        <v>4</v>
      </c>
      <c r="N444" s="259">
        <f>M444/J444</f>
        <v>1</v>
      </c>
      <c r="O444" s="260" t="s">
        <v>275</v>
      </c>
      <c r="P444" s="261"/>
      <c r="Q444" s="316">
        <f>M444-J444</f>
        <v>0</v>
      </c>
      <c r="R444" s="148">
        <v>4</v>
      </c>
      <c r="S444" t="s">
        <v>62</v>
      </c>
    </row>
    <row r="445" spans="1:19">
      <c r="B445" s="411"/>
      <c r="C445" s="412" t="s">
        <v>38</v>
      </c>
      <c r="D445" s="413"/>
      <c r="E445" s="169" t="s">
        <v>77</v>
      </c>
      <c r="F445" s="418">
        <v>6.35</v>
      </c>
      <c r="G445" s="419">
        <v>10.7</v>
      </c>
      <c r="H445" s="128">
        <v>11.36</v>
      </c>
      <c r="I445" s="420">
        <v>11.37</v>
      </c>
      <c r="J445" s="420">
        <v>11</v>
      </c>
      <c r="K445" s="206">
        <v>10.130000000000001</v>
      </c>
      <c r="L445" s="206">
        <v>11</v>
      </c>
      <c r="M445" s="246">
        <v>9.91</v>
      </c>
      <c r="N445" s="259">
        <f t="shared" si="32"/>
        <v>0.90090909090909088</v>
      </c>
      <c r="O445" s="260" t="s">
        <v>275</v>
      </c>
      <c r="P445" s="261"/>
      <c r="Q445" s="316">
        <f>M445-J445</f>
        <v>-1.0899999999999999</v>
      </c>
      <c r="R445" s="148">
        <v>11</v>
      </c>
      <c r="S445" t="s">
        <v>65</v>
      </c>
    </row>
    <row r="446" spans="1:19">
      <c r="B446" s="411"/>
      <c r="C446" s="412" t="s">
        <v>39</v>
      </c>
      <c r="D446" s="413"/>
      <c r="E446" s="169" t="s">
        <v>77</v>
      </c>
      <c r="F446" s="418">
        <v>3.28</v>
      </c>
      <c r="G446" s="419">
        <v>2.4</v>
      </c>
      <c r="H446" s="128">
        <v>2.95</v>
      </c>
      <c r="I446" s="420">
        <v>2.93</v>
      </c>
      <c r="J446" s="420">
        <v>3.5</v>
      </c>
      <c r="K446" s="206">
        <v>3.12</v>
      </c>
      <c r="L446" s="206">
        <v>3.5</v>
      </c>
      <c r="M446" s="246">
        <v>3</v>
      </c>
      <c r="N446" s="259">
        <f t="shared" si="32"/>
        <v>0.8571428571428571</v>
      </c>
      <c r="O446" s="301" t="s">
        <v>274</v>
      </c>
      <c r="P446" s="261" t="s">
        <v>275</v>
      </c>
      <c r="Q446" s="316">
        <f>M446-J446</f>
        <v>-0.5</v>
      </c>
      <c r="R446" s="148">
        <v>4.5</v>
      </c>
      <c r="S446" t="s">
        <v>64</v>
      </c>
    </row>
    <row r="447" spans="1:19" hidden="1">
      <c r="B447" s="369" t="s">
        <v>203</v>
      </c>
      <c r="C447" s="370"/>
      <c r="D447" s="371"/>
      <c r="E447" s="399"/>
      <c r="F447" s="357"/>
      <c r="G447" s="358"/>
      <c r="H447" s="122"/>
      <c r="I447" s="103"/>
      <c r="J447" s="103"/>
      <c r="K447" s="178"/>
      <c r="L447" s="178"/>
      <c r="M447" s="240"/>
      <c r="N447" s="259"/>
      <c r="O447" s="260"/>
      <c r="P447" s="261"/>
      <c r="Q447" s="316" t="s">
        <v>45</v>
      </c>
      <c r="R447" s="143"/>
      <c r="S447" t="s">
        <v>68</v>
      </c>
    </row>
    <row r="448" spans="1:19" hidden="1">
      <c r="B448" s="369"/>
      <c r="C448" s="370" t="s">
        <v>165</v>
      </c>
      <c r="D448" s="371"/>
      <c r="E448" s="399" t="s">
        <v>77</v>
      </c>
      <c r="F448" s="355">
        <v>83.9</v>
      </c>
      <c r="G448" s="356">
        <v>88.5</v>
      </c>
      <c r="H448" s="115">
        <v>88.51</v>
      </c>
      <c r="I448" s="104">
        <v>92.1</v>
      </c>
      <c r="J448" s="104"/>
      <c r="K448" s="179"/>
      <c r="L448" s="179"/>
      <c r="M448" s="238">
        <v>93.66</v>
      </c>
      <c r="N448" s="259"/>
      <c r="O448" s="260"/>
      <c r="P448" s="261"/>
      <c r="Q448" s="316" t="s">
        <v>45</v>
      </c>
      <c r="R448" s="143"/>
      <c r="S448" t="s">
        <v>60</v>
      </c>
    </row>
    <row r="449" spans="2:19" hidden="1">
      <c r="B449" s="369"/>
      <c r="C449" s="370" t="s">
        <v>174</v>
      </c>
      <c r="D449" s="371"/>
      <c r="E449" s="399" t="s">
        <v>77</v>
      </c>
      <c r="F449" s="355">
        <v>89.6</v>
      </c>
      <c r="G449" s="356">
        <v>91.1</v>
      </c>
      <c r="H449" s="115">
        <v>90.8</v>
      </c>
      <c r="I449" s="104">
        <v>92.07</v>
      </c>
      <c r="J449" s="104"/>
      <c r="K449" s="179"/>
      <c r="L449" s="179"/>
      <c r="M449" s="238">
        <v>93.3</v>
      </c>
      <c r="N449" s="259"/>
      <c r="O449" s="260"/>
      <c r="P449" s="261"/>
      <c r="Q449" s="316" t="s">
        <v>45</v>
      </c>
      <c r="R449" s="143"/>
      <c r="S449" t="s">
        <v>61</v>
      </c>
    </row>
    <row r="450" spans="2:19" hidden="1">
      <c r="B450" s="369"/>
      <c r="C450" s="370" t="s">
        <v>169</v>
      </c>
      <c r="D450" s="371"/>
      <c r="E450" s="399" t="s">
        <v>77</v>
      </c>
      <c r="F450" s="355">
        <v>55.9</v>
      </c>
      <c r="G450" s="356">
        <v>92.9</v>
      </c>
      <c r="H450" s="115">
        <v>95.8</v>
      </c>
      <c r="I450" s="104">
        <v>96</v>
      </c>
      <c r="J450" s="104"/>
      <c r="K450" s="179"/>
      <c r="L450" s="179"/>
      <c r="M450" s="238">
        <v>96.6</v>
      </c>
      <c r="N450" s="259"/>
      <c r="O450" s="260"/>
      <c r="P450" s="261"/>
      <c r="Q450" s="316" t="s">
        <v>45</v>
      </c>
      <c r="R450" s="143"/>
      <c r="S450" t="s">
        <v>62</v>
      </c>
    </row>
    <row r="451" spans="2:19" hidden="1">
      <c r="B451" s="369"/>
      <c r="C451" s="370" t="s">
        <v>31</v>
      </c>
      <c r="D451" s="371"/>
      <c r="E451" s="399" t="s">
        <v>77</v>
      </c>
      <c r="F451" s="355">
        <v>87.2</v>
      </c>
      <c r="G451" s="356">
        <v>90.9</v>
      </c>
      <c r="H451" s="115">
        <v>89.8</v>
      </c>
      <c r="I451" s="104">
        <v>88.8</v>
      </c>
      <c r="J451" s="104"/>
      <c r="K451" s="179"/>
      <c r="L451" s="179"/>
      <c r="M451" s="238">
        <v>88.2</v>
      </c>
      <c r="N451" s="259"/>
      <c r="O451" s="260"/>
      <c r="P451" s="261"/>
      <c r="Q451" s="316" t="s">
        <v>45</v>
      </c>
      <c r="R451" s="143"/>
      <c r="S451" t="s">
        <v>65</v>
      </c>
    </row>
    <row r="452" spans="2:19" hidden="1">
      <c r="B452" s="369"/>
      <c r="C452" s="370" t="s">
        <v>170</v>
      </c>
      <c r="D452" s="371"/>
      <c r="E452" s="399" t="s">
        <v>77</v>
      </c>
      <c r="F452" s="355">
        <v>52</v>
      </c>
      <c r="G452" s="356">
        <v>54.1</v>
      </c>
      <c r="H452" s="115">
        <v>54.1</v>
      </c>
      <c r="I452" s="104">
        <v>56.8</v>
      </c>
      <c r="J452" s="104"/>
      <c r="K452" s="179"/>
      <c r="L452" s="179"/>
      <c r="M452" s="238">
        <v>75.5</v>
      </c>
      <c r="N452" s="259"/>
      <c r="O452" s="260"/>
      <c r="P452" s="261"/>
      <c r="Q452" s="316" t="s">
        <v>45</v>
      </c>
      <c r="R452" s="143"/>
      <c r="S452" t="s">
        <v>64</v>
      </c>
    </row>
    <row r="453" spans="2:19" hidden="1">
      <c r="B453" s="369"/>
      <c r="C453" s="370"/>
      <c r="D453" s="371"/>
      <c r="E453" s="399"/>
      <c r="F453" s="357"/>
      <c r="G453" s="358"/>
      <c r="H453" s="122"/>
      <c r="I453" s="103"/>
      <c r="J453" s="103"/>
      <c r="K453" s="178"/>
      <c r="L453" s="178"/>
      <c r="M453" s="240"/>
      <c r="N453" s="259"/>
      <c r="O453" s="260"/>
      <c r="P453" s="261"/>
      <c r="Q453" s="316" t="s">
        <v>45</v>
      </c>
      <c r="R453" s="143"/>
      <c r="S453" t="s">
        <v>68</v>
      </c>
    </row>
    <row r="454" spans="2:19" hidden="1">
      <c r="B454" s="369" t="s">
        <v>204</v>
      </c>
      <c r="C454" s="370"/>
      <c r="D454" s="371"/>
      <c r="E454" s="399"/>
      <c r="F454" s="357"/>
      <c r="G454" s="358"/>
      <c r="H454" s="122"/>
      <c r="I454" s="103"/>
      <c r="J454" s="103"/>
      <c r="K454" s="178"/>
      <c r="L454" s="178"/>
      <c r="M454" s="240"/>
      <c r="N454" s="259"/>
      <c r="O454" s="260"/>
      <c r="P454" s="261"/>
      <c r="Q454" s="316" t="s">
        <v>45</v>
      </c>
      <c r="R454" s="143"/>
      <c r="S454" t="s">
        <v>68</v>
      </c>
    </row>
    <row r="455" spans="2:19" hidden="1">
      <c r="B455" s="369"/>
      <c r="C455" s="370" t="s">
        <v>165</v>
      </c>
      <c r="D455" s="371"/>
      <c r="E455" s="399"/>
      <c r="F455" s="357"/>
      <c r="G455" s="358"/>
      <c r="H455" s="122"/>
      <c r="I455" s="103"/>
      <c r="J455" s="103"/>
      <c r="K455" s="178"/>
      <c r="L455" s="178"/>
      <c r="M455" s="240"/>
      <c r="N455" s="259"/>
      <c r="O455" s="260"/>
      <c r="P455" s="261"/>
      <c r="Q455" s="316" t="s">
        <v>45</v>
      </c>
      <c r="R455" s="143"/>
      <c r="S455" t="s">
        <v>60</v>
      </c>
    </row>
    <row r="456" spans="2:19" hidden="1">
      <c r="B456" s="369"/>
      <c r="C456" s="370"/>
      <c r="D456" s="371" t="s">
        <v>205</v>
      </c>
      <c r="E456" s="399" t="s">
        <v>206</v>
      </c>
      <c r="F456" s="76">
        <v>1713</v>
      </c>
      <c r="G456" s="79">
        <v>1467</v>
      </c>
      <c r="H456" s="116">
        <v>1497</v>
      </c>
      <c r="I456" s="175">
        <v>1521</v>
      </c>
      <c r="J456" s="175"/>
      <c r="K456" s="180"/>
      <c r="L456" s="180"/>
      <c r="M456" s="239">
        <v>1514</v>
      </c>
      <c r="N456" s="259"/>
      <c r="O456" s="260"/>
      <c r="P456" s="261"/>
      <c r="Q456" s="316" t="s">
        <v>45</v>
      </c>
      <c r="R456" s="154"/>
      <c r="S456" t="s">
        <v>60</v>
      </c>
    </row>
    <row r="457" spans="2:19" hidden="1">
      <c r="B457" s="369"/>
      <c r="C457" s="370"/>
      <c r="D457" s="371" t="s">
        <v>207</v>
      </c>
      <c r="E457" s="399" t="s">
        <v>206</v>
      </c>
      <c r="F457" s="76">
        <v>199</v>
      </c>
      <c r="G457" s="79">
        <v>238</v>
      </c>
      <c r="H457" s="116">
        <v>276</v>
      </c>
      <c r="I457" s="175">
        <v>296</v>
      </c>
      <c r="J457" s="175"/>
      <c r="K457" s="180"/>
      <c r="L457" s="180"/>
      <c r="M457" s="239">
        <v>313</v>
      </c>
      <c r="N457" s="259"/>
      <c r="O457" s="260"/>
      <c r="P457" s="261"/>
      <c r="Q457" s="316" t="s">
        <v>45</v>
      </c>
      <c r="R457" s="154"/>
      <c r="S457" t="s">
        <v>60</v>
      </c>
    </row>
    <row r="458" spans="2:19" hidden="1">
      <c r="B458" s="369"/>
      <c r="C458" s="370"/>
      <c r="D458" s="371" t="s">
        <v>208</v>
      </c>
      <c r="E458" s="399" t="s">
        <v>77</v>
      </c>
      <c r="F458" s="423">
        <v>11.62</v>
      </c>
      <c r="G458" s="424">
        <v>16.22</v>
      </c>
      <c r="H458" s="129">
        <v>18.440000000000001</v>
      </c>
      <c r="I458" s="425">
        <v>19.5</v>
      </c>
      <c r="J458" s="425"/>
      <c r="K458" s="182"/>
      <c r="L458" s="182"/>
      <c r="M458" s="247">
        <v>20.7</v>
      </c>
      <c r="N458" s="259"/>
      <c r="O458" s="260"/>
      <c r="P458" s="261"/>
      <c r="Q458" s="316" t="s">
        <v>45</v>
      </c>
      <c r="R458" s="143"/>
      <c r="S458" t="s">
        <v>60</v>
      </c>
    </row>
    <row r="459" spans="2:19" hidden="1">
      <c r="B459" s="369"/>
      <c r="C459" s="370" t="s">
        <v>174</v>
      </c>
      <c r="D459" s="371"/>
      <c r="E459" s="399"/>
      <c r="F459" s="357"/>
      <c r="G459" s="358"/>
      <c r="H459" s="122"/>
      <c r="I459" s="103"/>
      <c r="J459" s="103"/>
      <c r="K459" s="178"/>
      <c r="L459" s="178"/>
      <c r="M459" s="240"/>
      <c r="N459" s="259"/>
      <c r="O459" s="260"/>
      <c r="P459" s="261"/>
      <c r="Q459" s="316" t="s">
        <v>45</v>
      </c>
      <c r="R459" s="143"/>
      <c r="S459" t="s">
        <v>61</v>
      </c>
    </row>
    <row r="460" spans="2:19" hidden="1">
      <c r="B460" s="369"/>
      <c r="C460" s="370"/>
      <c r="D460" s="371" t="s">
        <v>205</v>
      </c>
      <c r="E460" s="399" t="s">
        <v>206</v>
      </c>
      <c r="F460" s="76">
        <v>1444</v>
      </c>
      <c r="G460" s="79">
        <v>1541</v>
      </c>
      <c r="H460" s="116">
        <v>1252</v>
      </c>
      <c r="I460" s="175">
        <v>1560</v>
      </c>
      <c r="J460" s="175"/>
      <c r="K460" s="180"/>
      <c r="L460" s="180"/>
      <c r="M460" s="239">
        <v>1527</v>
      </c>
      <c r="N460" s="259"/>
      <c r="O460" s="260"/>
      <c r="P460" s="261"/>
      <c r="Q460" s="316" t="s">
        <v>45</v>
      </c>
      <c r="R460" s="154"/>
      <c r="S460" t="s">
        <v>61</v>
      </c>
    </row>
    <row r="461" spans="2:19" hidden="1">
      <c r="B461" s="369"/>
      <c r="C461" s="370"/>
      <c r="D461" s="371" t="s">
        <v>207</v>
      </c>
      <c r="E461" s="399" t="s">
        <v>206</v>
      </c>
      <c r="F461" s="76">
        <v>126</v>
      </c>
      <c r="G461" s="79">
        <v>172</v>
      </c>
      <c r="H461" s="116">
        <v>290</v>
      </c>
      <c r="I461" s="175">
        <v>324</v>
      </c>
      <c r="J461" s="175"/>
      <c r="K461" s="180"/>
      <c r="L461" s="180"/>
      <c r="M461" s="239">
        <v>350</v>
      </c>
      <c r="N461" s="259"/>
      <c r="O461" s="260"/>
      <c r="P461" s="261"/>
      <c r="Q461" s="316" t="s">
        <v>45</v>
      </c>
      <c r="R461" s="154"/>
      <c r="S461" t="s">
        <v>61</v>
      </c>
    </row>
    <row r="462" spans="2:19" hidden="1">
      <c r="B462" s="369"/>
      <c r="C462" s="370"/>
      <c r="D462" s="371" t="s">
        <v>208</v>
      </c>
      <c r="E462" s="399" t="s">
        <v>209</v>
      </c>
      <c r="F462" s="423">
        <v>8.73</v>
      </c>
      <c r="G462" s="424">
        <v>11.16</v>
      </c>
      <c r="H462" s="129">
        <v>23.16</v>
      </c>
      <c r="I462" s="426">
        <f>I461/I460</f>
        <v>0.2076923076923077</v>
      </c>
      <c r="J462" s="426"/>
      <c r="K462" s="427"/>
      <c r="L462" s="427"/>
      <c r="M462" s="428">
        <v>0.22900000000000001</v>
      </c>
      <c r="N462" s="259"/>
      <c r="O462" s="260"/>
      <c r="P462" s="261"/>
      <c r="Q462" s="316" t="s">
        <v>45</v>
      </c>
      <c r="R462" s="143"/>
      <c r="S462" t="s">
        <v>61</v>
      </c>
    </row>
    <row r="463" spans="2:19" hidden="1">
      <c r="B463" s="369"/>
      <c r="C463" s="370" t="s">
        <v>169</v>
      </c>
      <c r="D463" s="371"/>
      <c r="E463" s="399"/>
      <c r="F463" s="357"/>
      <c r="G463" s="358"/>
      <c r="H463" s="122"/>
      <c r="I463" s="103"/>
      <c r="J463" s="103"/>
      <c r="K463" s="178"/>
      <c r="L463" s="178"/>
      <c r="M463" s="240"/>
      <c r="N463" s="259"/>
      <c r="O463" s="260"/>
      <c r="P463" s="261"/>
      <c r="Q463" s="316" t="s">
        <v>45</v>
      </c>
      <c r="R463" s="143"/>
      <c r="S463" t="s">
        <v>62</v>
      </c>
    </row>
    <row r="464" spans="2:19" hidden="1">
      <c r="B464" s="369"/>
      <c r="C464" s="370"/>
      <c r="D464" s="371" t="s">
        <v>205</v>
      </c>
      <c r="E464" s="399" t="s">
        <v>206</v>
      </c>
      <c r="F464" s="76">
        <v>650</v>
      </c>
      <c r="G464" s="79">
        <v>707</v>
      </c>
      <c r="H464" s="118">
        <v>677</v>
      </c>
      <c r="I464" s="175">
        <v>687</v>
      </c>
      <c r="J464" s="175"/>
      <c r="K464" s="180"/>
      <c r="L464" s="180"/>
      <c r="M464" s="239">
        <v>716</v>
      </c>
      <c r="N464" s="259"/>
      <c r="O464" s="260"/>
      <c r="P464" s="261"/>
      <c r="Q464" s="316" t="s">
        <v>45</v>
      </c>
      <c r="R464" s="154"/>
      <c r="S464" t="s">
        <v>62</v>
      </c>
    </row>
    <row r="465" spans="1:19" hidden="1">
      <c r="B465" s="369"/>
      <c r="C465" s="370"/>
      <c r="D465" s="371" t="s">
        <v>207</v>
      </c>
      <c r="E465" s="399" t="s">
        <v>206</v>
      </c>
      <c r="F465" s="76">
        <v>83</v>
      </c>
      <c r="G465" s="79">
        <v>104</v>
      </c>
      <c r="H465" s="116">
        <v>104</v>
      </c>
      <c r="I465" s="175">
        <v>116</v>
      </c>
      <c r="J465" s="175"/>
      <c r="K465" s="180"/>
      <c r="L465" s="180"/>
      <c r="M465" s="239">
        <v>122</v>
      </c>
      <c r="N465" s="259"/>
      <c r="O465" s="260"/>
      <c r="P465" s="261"/>
      <c r="Q465" s="316" t="s">
        <v>45</v>
      </c>
      <c r="R465" s="154"/>
      <c r="S465" t="s">
        <v>62</v>
      </c>
    </row>
    <row r="466" spans="1:19" hidden="1">
      <c r="B466" s="369"/>
      <c r="C466" s="370"/>
      <c r="D466" s="371" t="s">
        <v>208</v>
      </c>
      <c r="E466" s="399" t="s">
        <v>209</v>
      </c>
      <c r="F466" s="423">
        <v>12.77</v>
      </c>
      <c r="G466" s="424">
        <v>14.71</v>
      </c>
      <c r="H466" s="129">
        <v>15.36</v>
      </c>
      <c r="I466" s="425">
        <v>16.89</v>
      </c>
      <c r="J466" s="425"/>
      <c r="K466" s="182"/>
      <c r="L466" s="182"/>
      <c r="M466" s="247">
        <v>17.04</v>
      </c>
      <c r="N466" s="259"/>
      <c r="O466" s="260"/>
      <c r="P466" s="261"/>
      <c r="Q466" s="316" t="s">
        <v>45</v>
      </c>
      <c r="R466" s="143"/>
      <c r="S466" t="s">
        <v>62</v>
      </c>
    </row>
    <row r="467" spans="1:19" hidden="1">
      <c r="B467" s="369"/>
      <c r="C467" s="370" t="s">
        <v>31</v>
      </c>
      <c r="D467" s="371"/>
      <c r="E467" s="399"/>
      <c r="F467" s="357"/>
      <c r="G467" s="358"/>
      <c r="H467" s="122"/>
      <c r="I467" s="103"/>
      <c r="J467" s="103"/>
      <c r="K467" s="178"/>
      <c r="L467" s="178"/>
      <c r="M467" s="240"/>
      <c r="N467" s="259"/>
      <c r="O467" s="260"/>
      <c r="P467" s="261"/>
      <c r="Q467" s="316" t="s">
        <v>45</v>
      </c>
      <c r="R467" s="143"/>
      <c r="S467" t="s">
        <v>65</v>
      </c>
    </row>
    <row r="468" spans="1:19" hidden="1">
      <c r="B468" s="369"/>
      <c r="C468" s="370"/>
      <c r="D468" s="371" t="s">
        <v>205</v>
      </c>
      <c r="E468" s="399" t="s">
        <v>206</v>
      </c>
      <c r="F468" s="76">
        <v>1515</v>
      </c>
      <c r="G468" s="79">
        <v>1658</v>
      </c>
      <c r="H468" s="116">
        <v>1676</v>
      </c>
      <c r="I468" s="175">
        <v>1715</v>
      </c>
      <c r="J468" s="175"/>
      <c r="K468" s="180"/>
      <c r="L468" s="180"/>
      <c r="M468" s="239">
        <v>1288</v>
      </c>
      <c r="N468" s="259"/>
      <c r="O468" s="260"/>
      <c r="P468" s="261"/>
      <c r="Q468" s="316" t="s">
        <v>45</v>
      </c>
      <c r="R468" s="154"/>
      <c r="S468" t="s">
        <v>65</v>
      </c>
    </row>
    <row r="469" spans="1:19" hidden="1">
      <c r="B469" s="369"/>
      <c r="C469" s="370"/>
      <c r="D469" s="371" t="s">
        <v>207</v>
      </c>
      <c r="E469" s="399" t="s">
        <v>206</v>
      </c>
      <c r="F469" s="76">
        <v>146</v>
      </c>
      <c r="G469" s="79">
        <v>196</v>
      </c>
      <c r="H469" s="116">
        <v>229</v>
      </c>
      <c r="I469" s="175">
        <v>269</v>
      </c>
      <c r="J469" s="175"/>
      <c r="K469" s="180"/>
      <c r="L469" s="180"/>
      <c r="M469" s="239">
        <v>263</v>
      </c>
      <c r="N469" s="259"/>
      <c r="O469" s="260"/>
      <c r="P469" s="261"/>
      <c r="Q469" s="316" t="s">
        <v>45</v>
      </c>
      <c r="R469" s="154"/>
      <c r="S469" t="s">
        <v>65</v>
      </c>
    </row>
    <row r="470" spans="1:19" hidden="1">
      <c r="B470" s="369"/>
      <c r="C470" s="370"/>
      <c r="D470" s="371" t="s">
        <v>208</v>
      </c>
      <c r="E470" s="399" t="s">
        <v>209</v>
      </c>
      <c r="F470" s="423">
        <v>9.64</v>
      </c>
      <c r="G470" s="424">
        <v>11.8</v>
      </c>
      <c r="H470" s="129">
        <v>13.66</v>
      </c>
      <c r="I470" s="425">
        <v>15.69</v>
      </c>
      <c r="J470" s="425"/>
      <c r="K470" s="182"/>
      <c r="L470" s="182"/>
      <c r="M470" s="247">
        <f>M469/M468*100</f>
        <v>20.419254658385093</v>
      </c>
      <c r="N470" s="259"/>
      <c r="O470" s="260"/>
      <c r="P470" s="261"/>
      <c r="Q470" s="316" t="s">
        <v>45</v>
      </c>
      <c r="R470" s="143"/>
      <c r="S470" t="s">
        <v>65</v>
      </c>
    </row>
    <row r="471" spans="1:19" hidden="1">
      <c r="B471" s="369"/>
      <c r="C471" s="370" t="s">
        <v>170</v>
      </c>
      <c r="D471" s="371"/>
      <c r="E471" s="399"/>
      <c r="F471" s="357"/>
      <c r="G471" s="358"/>
      <c r="H471" s="122"/>
      <c r="I471" s="103"/>
      <c r="J471" s="103"/>
      <c r="K471" s="178"/>
      <c r="L471" s="178"/>
      <c r="M471" s="240"/>
      <c r="N471" s="259"/>
      <c r="O471" s="260"/>
      <c r="P471" s="261"/>
      <c r="Q471" s="316" t="s">
        <v>45</v>
      </c>
      <c r="R471" s="143"/>
      <c r="S471" t="s">
        <v>64</v>
      </c>
    </row>
    <row r="472" spans="1:19" hidden="1">
      <c r="B472" s="369"/>
      <c r="C472" s="370"/>
      <c r="D472" s="371" t="s">
        <v>205</v>
      </c>
      <c r="E472" s="399" t="s">
        <v>206</v>
      </c>
      <c r="F472" s="76">
        <v>1220</v>
      </c>
      <c r="G472" s="79">
        <v>1312</v>
      </c>
      <c r="H472" s="116">
        <v>1300</v>
      </c>
      <c r="I472" s="175">
        <v>1325</v>
      </c>
      <c r="J472" s="175"/>
      <c r="K472" s="180"/>
      <c r="L472" s="180"/>
      <c r="M472" s="239">
        <v>1389</v>
      </c>
      <c r="N472" s="259"/>
      <c r="O472" s="260"/>
      <c r="P472" s="261"/>
      <c r="Q472" s="316" t="s">
        <v>45</v>
      </c>
      <c r="R472" s="144"/>
      <c r="S472" t="s">
        <v>64</v>
      </c>
    </row>
    <row r="473" spans="1:19" hidden="1">
      <c r="B473" s="369"/>
      <c r="C473" s="370"/>
      <c r="D473" s="371" t="s">
        <v>207</v>
      </c>
      <c r="E473" s="399" t="s">
        <v>206</v>
      </c>
      <c r="F473" s="76">
        <v>90</v>
      </c>
      <c r="G473" s="79">
        <v>132</v>
      </c>
      <c r="H473" s="116">
        <v>138</v>
      </c>
      <c r="I473" s="175">
        <v>144</v>
      </c>
      <c r="J473" s="175"/>
      <c r="K473" s="180"/>
      <c r="L473" s="180"/>
      <c r="M473" s="239">
        <v>167</v>
      </c>
      <c r="N473" s="259"/>
      <c r="O473" s="260"/>
      <c r="P473" s="261"/>
      <c r="Q473" s="316" t="s">
        <v>45</v>
      </c>
      <c r="R473" s="144"/>
      <c r="S473" t="s">
        <v>64</v>
      </c>
    </row>
    <row r="474" spans="1:19" hidden="1">
      <c r="B474" s="369"/>
      <c r="C474" s="370"/>
      <c r="D474" s="371" t="s">
        <v>208</v>
      </c>
      <c r="E474" s="429" t="s">
        <v>209</v>
      </c>
      <c r="F474" s="423">
        <v>7.38</v>
      </c>
      <c r="G474" s="424">
        <v>10.06</v>
      </c>
      <c r="H474" s="129">
        <v>10.53</v>
      </c>
      <c r="I474" s="106">
        <v>10.87</v>
      </c>
      <c r="J474" s="175"/>
      <c r="K474" s="180"/>
      <c r="L474" s="180"/>
      <c r="M474" s="430">
        <v>12.02</v>
      </c>
      <c r="N474" s="259"/>
      <c r="O474" s="260"/>
      <c r="P474" s="261"/>
      <c r="Q474" s="316" t="s">
        <v>45</v>
      </c>
      <c r="R474" s="149"/>
      <c r="S474" t="s">
        <v>64</v>
      </c>
    </row>
    <row r="475" spans="1:19">
      <c r="A475">
        <v>31</v>
      </c>
      <c r="B475" s="411" t="s">
        <v>57</v>
      </c>
      <c r="C475" s="412"/>
      <c r="D475" s="413"/>
      <c r="E475" s="169"/>
      <c r="F475" s="393"/>
      <c r="G475" s="394"/>
      <c r="H475" s="119"/>
      <c r="I475" s="395"/>
      <c r="J475" s="395"/>
      <c r="K475" s="210"/>
      <c r="L475" s="210"/>
      <c r="M475" s="243"/>
      <c r="N475" s="259"/>
      <c r="O475" s="260"/>
      <c r="P475" s="261"/>
      <c r="Q475" s="316"/>
      <c r="R475" s="176"/>
      <c r="S475" s="45" t="s">
        <v>69</v>
      </c>
    </row>
    <row r="476" spans="1:19">
      <c r="B476" s="411"/>
      <c r="C476" s="412" t="s">
        <v>23</v>
      </c>
      <c r="D476" s="413"/>
      <c r="E476" s="169" t="s">
        <v>81</v>
      </c>
      <c r="F476" s="393">
        <v>105</v>
      </c>
      <c r="G476" s="394">
        <v>96.6</v>
      </c>
      <c r="H476" s="119">
        <v>113</v>
      </c>
      <c r="I476" s="395">
        <v>98</v>
      </c>
      <c r="J476" s="395">
        <v>100</v>
      </c>
      <c r="K476" s="210">
        <v>100</v>
      </c>
      <c r="L476" s="210">
        <v>100</v>
      </c>
      <c r="M476" s="243">
        <v>95</v>
      </c>
      <c r="N476" s="259">
        <f t="shared" ref="N476" si="33">M476/J476</f>
        <v>0.95</v>
      </c>
      <c r="O476" s="260" t="s">
        <v>275</v>
      </c>
      <c r="P476" s="261"/>
      <c r="Q476" s="316">
        <f>M476-J476</f>
        <v>-5</v>
      </c>
      <c r="R476" s="176"/>
      <c r="S476" s="45" t="s">
        <v>60</v>
      </c>
    </row>
    <row r="477" spans="1:19" ht="16.5" customHeight="1" thickBot="1">
      <c r="B477" s="431"/>
      <c r="C477" s="432" t="s">
        <v>37</v>
      </c>
      <c r="D477" s="433"/>
      <c r="E477" s="434" t="s">
        <v>81</v>
      </c>
      <c r="F477" s="435">
        <v>158</v>
      </c>
      <c r="G477" s="436">
        <v>176</v>
      </c>
      <c r="H477" s="321">
        <v>178</v>
      </c>
      <c r="I477" s="437">
        <v>192</v>
      </c>
      <c r="J477" s="437">
        <v>128</v>
      </c>
      <c r="K477" s="438">
        <v>128</v>
      </c>
      <c r="L477" s="439">
        <v>128</v>
      </c>
      <c r="M477" s="440">
        <v>187</v>
      </c>
      <c r="N477" s="322">
        <f>M477/J477</f>
        <v>1.4609375</v>
      </c>
      <c r="O477" s="323" t="s">
        <v>278</v>
      </c>
      <c r="P477" s="324" t="s">
        <v>275</v>
      </c>
      <c r="Q477" s="325">
        <f>M477-J477</f>
        <v>59</v>
      </c>
      <c r="R477" s="176"/>
      <c r="S477" t="s">
        <v>61</v>
      </c>
    </row>
    <row r="478" spans="1:19">
      <c r="B478" s="312"/>
      <c r="C478" s="312"/>
      <c r="D478" s="312"/>
      <c r="E478" s="312"/>
      <c r="F478" s="312"/>
      <c r="G478" s="312"/>
      <c r="H478" s="312"/>
      <c r="I478" s="313"/>
      <c r="J478" s="313"/>
      <c r="K478" s="191"/>
      <c r="L478" s="191"/>
      <c r="M478" s="191"/>
      <c r="R478" s="96"/>
    </row>
  </sheetData>
  <autoFilter ref="B5:S478"/>
  <mergeCells count="3">
    <mergeCell ref="B2:Q2"/>
    <mergeCell ref="B3:Q3"/>
    <mergeCell ref="B222:D222"/>
  </mergeCells>
  <phoneticPr fontId="16"/>
  <printOptions horizontalCentered="1" gridLines="1"/>
  <pageMargins left="0.23622047244094491" right="0.19685039370078741" top="0.31496062992125984" bottom="0.55118110236220474" header="0.31496062992125984" footer="0.31496062992125984"/>
  <pageSetup paperSize="9" scale="85" fitToHeight="0" orientation="landscape" r:id="rId1"/>
  <headerFooter>
    <oddFooter xml:space="preserve">&amp;C&amp;P／&amp;N
</oddFooter>
  </headerFooter>
  <rowBreaks count="4" manualBreakCount="4">
    <brk id="103" max="16" man="1"/>
    <brk id="254" max="16" man="1"/>
    <brk id="372" max="16" man="1"/>
    <brk id="433" max="16" man="1"/>
  </rowBreaks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66FF"/>
  </sheetPr>
  <dimension ref="A2:S478"/>
  <sheetViews>
    <sheetView view="pageBreakPreview" zoomScale="85" zoomScaleNormal="100" zoomScaleSheetLayoutView="85" workbookViewId="0">
      <pane xSplit="4" ySplit="4" topLeftCell="E5" activePane="bottomRight" state="frozen"/>
      <selection pane="topRight" activeCell="D1" sqref="D1"/>
      <selection pane="bottomLeft" activeCell="A4" sqref="A4"/>
      <selection pane="bottomRight" activeCell="A19" sqref="A19:XFD19"/>
    </sheetView>
  </sheetViews>
  <sheetFormatPr defaultRowHeight="13.5"/>
  <cols>
    <col min="1" max="1" width="5.625" bestFit="1" customWidth="1"/>
    <col min="3" max="3" width="5.375" customWidth="1"/>
    <col min="4" max="4" width="53" customWidth="1"/>
    <col min="5" max="5" width="6.5" customWidth="1"/>
    <col min="6" max="6" width="11" hidden="1" customWidth="1"/>
    <col min="7" max="7" width="10" hidden="1" customWidth="1"/>
    <col min="8" max="8" width="14.75" style="44" hidden="1" customWidth="1"/>
    <col min="9" max="9" width="14.75" style="45" customWidth="1"/>
    <col min="10" max="10" width="12.25" style="45" customWidth="1"/>
    <col min="11" max="11" width="10.625" style="192" hidden="1" customWidth="1"/>
    <col min="12" max="12" width="10.625" style="171" hidden="1" customWidth="1"/>
    <col min="13" max="13" width="14.75" style="171" customWidth="1"/>
    <col min="14" max="14" width="12.625" customWidth="1"/>
    <col min="15" max="15" width="9.875" customWidth="1"/>
    <col min="16" max="16" width="2.375" customWidth="1"/>
    <col min="17" max="17" width="14" customWidth="1"/>
    <col min="18" max="18" width="10" customWidth="1"/>
  </cols>
  <sheetData>
    <row r="2" spans="1:19" ht="16.5" customHeight="1">
      <c r="A2" s="150"/>
      <c r="B2" s="472" t="s">
        <v>269</v>
      </c>
      <c r="C2" s="472"/>
      <c r="D2" s="472"/>
      <c r="E2" s="472"/>
      <c r="F2" s="472"/>
      <c r="G2" s="472"/>
      <c r="H2" s="472"/>
      <c r="I2" s="472"/>
      <c r="J2" s="472"/>
      <c r="K2" s="472"/>
      <c r="L2" s="472"/>
      <c r="M2" s="472"/>
      <c r="N2" s="472"/>
      <c r="O2" s="472"/>
      <c r="P2" s="472"/>
      <c r="Q2" s="472"/>
      <c r="S2" s="45"/>
    </row>
    <row r="3" spans="1:19" ht="44.25" customHeight="1" thickBot="1">
      <c r="A3" s="150"/>
      <c r="B3" s="468" t="s">
        <v>307</v>
      </c>
      <c r="C3" s="468"/>
      <c r="D3" s="468"/>
      <c r="E3" s="468"/>
      <c r="F3" s="468"/>
      <c r="G3" s="468"/>
      <c r="H3" s="468"/>
      <c r="I3" s="468"/>
      <c r="J3" s="468"/>
      <c r="K3" s="468"/>
      <c r="L3" s="468"/>
      <c r="M3" s="468"/>
      <c r="N3" s="468"/>
      <c r="O3" s="468"/>
      <c r="P3" s="468"/>
      <c r="Q3" s="468"/>
      <c r="R3" s="251"/>
      <c r="S3" s="45"/>
    </row>
    <row r="4" spans="1:19" ht="37.5" customHeight="1">
      <c r="A4" s="68" t="s">
        <v>224</v>
      </c>
      <c r="B4" s="249"/>
      <c r="C4" s="250"/>
      <c r="D4" s="250"/>
      <c r="E4" s="23" t="s">
        <v>73</v>
      </c>
      <c r="F4" s="24" t="s">
        <v>82</v>
      </c>
      <c r="G4" s="25" t="s">
        <v>216</v>
      </c>
      <c r="H4" s="97" t="s">
        <v>238</v>
      </c>
      <c r="I4" s="130" t="s">
        <v>241</v>
      </c>
      <c r="J4" s="130" t="s">
        <v>244</v>
      </c>
      <c r="K4" s="193" t="s">
        <v>258</v>
      </c>
      <c r="L4" s="193" t="s">
        <v>257</v>
      </c>
      <c r="M4" s="289" t="s">
        <v>267</v>
      </c>
      <c r="N4" s="25" t="s">
        <v>264</v>
      </c>
      <c r="O4" s="252" t="s">
        <v>276</v>
      </c>
      <c r="P4" s="305"/>
      <c r="Q4" s="252" t="s">
        <v>265</v>
      </c>
      <c r="R4" s="151" t="s">
        <v>211</v>
      </c>
      <c r="S4" s="1" t="s">
        <v>59</v>
      </c>
    </row>
    <row r="5" spans="1:19" ht="18" customHeight="1">
      <c r="B5" s="26"/>
      <c r="C5" s="27"/>
      <c r="D5" s="27"/>
      <c r="E5" s="28"/>
      <c r="F5" s="29" t="s">
        <v>72</v>
      </c>
      <c r="G5" s="30" t="s">
        <v>72</v>
      </c>
      <c r="H5" s="98" t="s">
        <v>239</v>
      </c>
      <c r="I5" s="131" t="s">
        <v>239</v>
      </c>
      <c r="J5" s="195" t="s">
        <v>72</v>
      </c>
      <c r="K5" s="194" t="s">
        <v>259</v>
      </c>
      <c r="L5" s="194" t="s">
        <v>261</v>
      </c>
      <c r="M5" s="290" t="s">
        <v>303</v>
      </c>
      <c r="N5" s="253" t="s">
        <v>240</v>
      </c>
      <c r="O5" s="254" t="s">
        <v>277</v>
      </c>
      <c r="P5" s="255"/>
      <c r="Q5" s="254" t="s">
        <v>240</v>
      </c>
      <c r="R5" s="152" t="s">
        <v>72</v>
      </c>
      <c r="S5" s="1"/>
    </row>
    <row r="6" spans="1:19">
      <c r="A6">
        <v>1</v>
      </c>
      <c r="B6" s="62" t="s">
        <v>165</v>
      </c>
      <c r="C6" s="27"/>
      <c r="D6" s="27"/>
      <c r="E6" s="28"/>
      <c r="F6" s="29"/>
      <c r="G6" s="30"/>
      <c r="H6" s="98"/>
      <c r="I6" s="132"/>
      <c r="J6" s="132"/>
      <c r="K6" s="183"/>
      <c r="L6" s="183"/>
      <c r="M6" s="291"/>
      <c r="N6" s="253"/>
      <c r="O6" s="254"/>
      <c r="P6" s="255"/>
      <c r="Q6" s="254"/>
      <c r="R6" s="153"/>
      <c r="S6" s="1"/>
    </row>
    <row r="7" spans="1:19">
      <c r="B7" s="35" t="s">
        <v>217</v>
      </c>
      <c r="C7" s="36"/>
      <c r="D7" s="34"/>
      <c r="E7" s="47"/>
      <c r="F7" s="70"/>
      <c r="G7" s="71"/>
      <c r="H7" s="99"/>
      <c r="I7" s="48"/>
      <c r="J7" s="48"/>
      <c r="K7" s="184"/>
      <c r="L7" s="178"/>
      <c r="M7" s="240"/>
      <c r="N7" s="256"/>
      <c r="O7" s="257"/>
      <c r="P7" s="258"/>
      <c r="Q7" s="257"/>
      <c r="R7" s="140"/>
      <c r="S7" s="45" t="s">
        <v>60</v>
      </c>
    </row>
    <row r="8" spans="1:19">
      <c r="B8" s="32"/>
      <c r="C8" s="33" t="s">
        <v>0</v>
      </c>
      <c r="D8" s="31"/>
      <c r="E8" s="47" t="s">
        <v>74</v>
      </c>
      <c r="F8" s="72">
        <v>3877</v>
      </c>
      <c r="G8" s="73">
        <v>3823</v>
      </c>
      <c r="H8" s="100">
        <v>4954</v>
      </c>
      <c r="I8" s="46">
        <v>5936</v>
      </c>
      <c r="J8" s="46">
        <v>6200</v>
      </c>
      <c r="K8" s="225">
        <v>6050</v>
      </c>
      <c r="L8" s="208">
        <v>6050</v>
      </c>
      <c r="M8" s="236">
        <v>6582</v>
      </c>
      <c r="N8" s="259">
        <f>M8/J8</f>
        <v>1.0616129032258064</v>
      </c>
      <c r="O8" s="260" t="s">
        <v>304</v>
      </c>
      <c r="P8" s="261"/>
      <c r="Q8" s="263">
        <f t="shared" ref="Q8:Q18" si="0">M8-J8</f>
        <v>382</v>
      </c>
      <c r="R8" s="141">
        <v>5000</v>
      </c>
      <c r="S8" s="45" t="s">
        <v>60</v>
      </c>
    </row>
    <row r="9" spans="1:19">
      <c r="B9" s="32"/>
      <c r="C9" s="33" t="s">
        <v>1</v>
      </c>
      <c r="D9" s="31"/>
      <c r="E9" s="47" t="s">
        <v>74</v>
      </c>
      <c r="F9" s="72">
        <v>1236</v>
      </c>
      <c r="G9" s="73">
        <v>979</v>
      </c>
      <c r="H9" s="100">
        <v>952</v>
      </c>
      <c r="I9" s="46">
        <v>1041</v>
      </c>
      <c r="J9" s="46">
        <v>1030</v>
      </c>
      <c r="K9" s="225">
        <v>1140</v>
      </c>
      <c r="L9" s="208">
        <v>1050</v>
      </c>
      <c r="M9" s="236">
        <v>1213</v>
      </c>
      <c r="N9" s="259">
        <f t="shared" ref="N9:N12" si="1">M9/J9</f>
        <v>1.1776699029126214</v>
      </c>
      <c r="O9" s="260" t="s">
        <v>278</v>
      </c>
      <c r="P9" s="261"/>
      <c r="Q9" s="263">
        <f t="shared" si="0"/>
        <v>183</v>
      </c>
      <c r="R9" s="141">
        <v>1360</v>
      </c>
      <c r="S9" s="45" t="s">
        <v>60</v>
      </c>
    </row>
    <row r="10" spans="1:19">
      <c r="B10" s="32"/>
      <c r="C10" s="33" t="s">
        <v>2</v>
      </c>
      <c r="D10" s="31"/>
      <c r="E10" s="47" t="s">
        <v>74</v>
      </c>
      <c r="F10" s="72">
        <v>319</v>
      </c>
      <c r="G10" s="73">
        <v>376</v>
      </c>
      <c r="H10" s="100">
        <v>428</v>
      </c>
      <c r="I10" s="46">
        <v>453</v>
      </c>
      <c r="J10" s="46">
        <v>460</v>
      </c>
      <c r="K10" s="225">
        <v>535</v>
      </c>
      <c r="L10" s="203">
        <v>550</v>
      </c>
      <c r="M10" s="236">
        <v>518</v>
      </c>
      <c r="N10" s="259">
        <f t="shared" si="1"/>
        <v>1.1260869565217391</v>
      </c>
      <c r="O10" s="260" t="s">
        <v>309</v>
      </c>
      <c r="P10" s="261"/>
      <c r="Q10" s="263">
        <f t="shared" si="0"/>
        <v>58</v>
      </c>
      <c r="R10" s="141">
        <v>350</v>
      </c>
      <c r="S10" s="45" t="s">
        <v>60</v>
      </c>
    </row>
    <row r="11" spans="1:19">
      <c r="B11" s="32"/>
      <c r="C11" s="33" t="s">
        <v>213</v>
      </c>
      <c r="D11" s="31"/>
      <c r="E11" s="47" t="s">
        <v>74</v>
      </c>
      <c r="F11" s="72">
        <v>307</v>
      </c>
      <c r="G11" s="73">
        <v>423</v>
      </c>
      <c r="H11" s="100">
        <v>468</v>
      </c>
      <c r="I11" s="46">
        <v>499</v>
      </c>
      <c r="J11" s="46">
        <v>510</v>
      </c>
      <c r="K11" s="225">
        <v>512</v>
      </c>
      <c r="L11" s="203">
        <v>525</v>
      </c>
      <c r="M11" s="236">
        <v>520</v>
      </c>
      <c r="N11" s="259">
        <f t="shared" si="1"/>
        <v>1.0196078431372548</v>
      </c>
      <c r="O11" s="260" t="s">
        <v>275</v>
      </c>
      <c r="P11" s="261"/>
      <c r="Q11" s="263">
        <f t="shared" si="0"/>
        <v>10</v>
      </c>
      <c r="R11" s="141">
        <v>340</v>
      </c>
      <c r="S11" s="45" t="s">
        <v>60</v>
      </c>
    </row>
    <row r="12" spans="1:19">
      <c r="B12" s="32"/>
      <c r="C12" s="157" t="s">
        <v>245</v>
      </c>
      <c r="D12" s="158"/>
      <c r="E12" s="47" t="s">
        <v>75</v>
      </c>
      <c r="F12" s="72"/>
      <c r="G12" s="73"/>
      <c r="H12" s="100">
        <v>1380</v>
      </c>
      <c r="I12" s="46">
        <v>1543</v>
      </c>
      <c r="J12" s="46">
        <v>1400</v>
      </c>
      <c r="K12" s="225">
        <v>1400</v>
      </c>
      <c r="L12" s="203">
        <v>1400</v>
      </c>
      <c r="M12" s="236">
        <v>1513</v>
      </c>
      <c r="N12" s="259">
        <f t="shared" si="1"/>
        <v>1.0807142857142857</v>
      </c>
      <c r="O12" s="260" t="s">
        <v>310</v>
      </c>
      <c r="P12" s="261"/>
      <c r="Q12" s="263">
        <f t="shared" si="0"/>
        <v>113</v>
      </c>
      <c r="R12" s="141"/>
      <c r="S12" s="45" t="s">
        <v>60</v>
      </c>
    </row>
    <row r="13" spans="1:19">
      <c r="B13" s="32"/>
      <c r="C13" s="157" t="s">
        <v>246</v>
      </c>
      <c r="D13" s="158"/>
      <c r="E13" s="47" t="s">
        <v>75</v>
      </c>
      <c r="F13" s="72"/>
      <c r="G13" s="73"/>
      <c r="H13" s="100">
        <v>51</v>
      </c>
      <c r="I13" s="46">
        <v>85</v>
      </c>
      <c r="J13" s="46">
        <v>100</v>
      </c>
      <c r="K13" s="225">
        <v>78</v>
      </c>
      <c r="L13" s="203">
        <v>78</v>
      </c>
      <c r="M13" s="236">
        <v>78</v>
      </c>
      <c r="N13" s="259">
        <f>M13/J13</f>
        <v>0.78</v>
      </c>
      <c r="O13" s="301" t="s">
        <v>281</v>
      </c>
      <c r="P13" s="302"/>
      <c r="Q13" s="263">
        <f t="shared" si="0"/>
        <v>-22</v>
      </c>
      <c r="R13" s="141"/>
      <c r="S13" s="45" t="s">
        <v>60</v>
      </c>
    </row>
    <row r="14" spans="1:19">
      <c r="B14" s="32"/>
      <c r="C14" s="157" t="s">
        <v>247</v>
      </c>
      <c r="D14" s="158"/>
      <c r="E14" s="47" t="s">
        <v>75</v>
      </c>
      <c r="F14" s="72"/>
      <c r="G14" s="73"/>
      <c r="H14" s="100">
        <v>45</v>
      </c>
      <c r="I14" s="46">
        <v>36</v>
      </c>
      <c r="J14" s="46">
        <v>45</v>
      </c>
      <c r="K14" s="225">
        <v>38</v>
      </c>
      <c r="L14" s="203">
        <v>38</v>
      </c>
      <c r="M14" s="236">
        <v>37</v>
      </c>
      <c r="N14" s="259">
        <f>M14/J14</f>
        <v>0.82222222222222219</v>
      </c>
      <c r="O14" s="301" t="s">
        <v>274</v>
      </c>
      <c r="P14" s="300"/>
      <c r="Q14" s="263">
        <f t="shared" si="0"/>
        <v>-8</v>
      </c>
      <c r="R14" s="141"/>
      <c r="S14" s="45" t="s">
        <v>60</v>
      </c>
    </row>
    <row r="15" spans="1:19">
      <c r="B15" s="32"/>
      <c r="C15" s="157" t="s">
        <v>248</v>
      </c>
      <c r="D15" s="158"/>
      <c r="E15" s="47" t="s">
        <v>75</v>
      </c>
      <c r="F15" s="72"/>
      <c r="G15" s="73"/>
      <c r="H15" s="100">
        <v>5</v>
      </c>
      <c r="I15" s="46">
        <v>10</v>
      </c>
      <c r="J15" s="46">
        <v>7</v>
      </c>
      <c r="K15" s="225">
        <v>11</v>
      </c>
      <c r="L15" s="203">
        <v>11</v>
      </c>
      <c r="M15" s="236">
        <v>13</v>
      </c>
      <c r="N15" s="259">
        <f t="shared" ref="N15:N18" si="2">M15/J15</f>
        <v>1.8571428571428572</v>
      </c>
      <c r="O15" s="260" t="s">
        <v>278</v>
      </c>
      <c r="P15" s="261"/>
      <c r="Q15" s="263">
        <f t="shared" si="0"/>
        <v>6</v>
      </c>
      <c r="R15" s="141"/>
      <c r="S15" s="45" t="s">
        <v>60</v>
      </c>
    </row>
    <row r="16" spans="1:19">
      <c r="B16" s="32"/>
      <c r="C16" s="157" t="s">
        <v>249</v>
      </c>
      <c r="D16" s="158"/>
      <c r="E16" s="47" t="s">
        <v>250</v>
      </c>
      <c r="F16" s="72"/>
      <c r="G16" s="73"/>
      <c r="H16" s="100">
        <v>51</v>
      </c>
      <c r="I16" s="46">
        <v>62</v>
      </c>
      <c r="J16" s="46">
        <v>60</v>
      </c>
      <c r="K16" s="225">
        <v>67</v>
      </c>
      <c r="L16" s="203">
        <v>67</v>
      </c>
      <c r="M16" s="236">
        <v>69</v>
      </c>
      <c r="N16" s="259">
        <f t="shared" si="2"/>
        <v>1.1499999999999999</v>
      </c>
      <c r="O16" s="260" t="s">
        <v>308</v>
      </c>
      <c r="P16" s="261"/>
      <c r="Q16" s="263">
        <f t="shared" si="0"/>
        <v>9</v>
      </c>
      <c r="R16" s="141"/>
      <c r="S16" s="45" t="s">
        <v>60</v>
      </c>
    </row>
    <row r="17" spans="2:19">
      <c r="B17" s="32"/>
      <c r="C17" s="33" t="s">
        <v>3</v>
      </c>
      <c r="D17" s="31"/>
      <c r="E17" s="47" t="s">
        <v>73</v>
      </c>
      <c r="F17" s="72">
        <v>68501</v>
      </c>
      <c r="G17" s="73">
        <v>79977</v>
      </c>
      <c r="H17" s="100">
        <v>94360</v>
      </c>
      <c r="I17" s="46">
        <v>93756</v>
      </c>
      <c r="J17" s="46">
        <v>105000</v>
      </c>
      <c r="K17" s="225">
        <v>101174.18181818182</v>
      </c>
      <c r="L17" s="208">
        <v>120000</v>
      </c>
      <c r="M17" s="236">
        <v>101392</v>
      </c>
      <c r="N17" s="259">
        <f t="shared" si="2"/>
        <v>0.96563809523809518</v>
      </c>
      <c r="O17" s="260" t="s">
        <v>275</v>
      </c>
      <c r="P17" s="261"/>
      <c r="Q17" s="263">
        <f t="shared" si="0"/>
        <v>-3608</v>
      </c>
      <c r="R17" s="141">
        <v>85000</v>
      </c>
      <c r="S17" s="45" t="s">
        <v>60</v>
      </c>
    </row>
    <row r="18" spans="2:19">
      <c r="B18" s="32"/>
      <c r="C18" s="33" t="s">
        <v>214</v>
      </c>
      <c r="D18" s="31"/>
      <c r="E18" s="47" t="s">
        <v>73</v>
      </c>
      <c r="F18" s="74">
        <v>1.46</v>
      </c>
      <c r="G18" s="75">
        <v>1.87</v>
      </c>
      <c r="H18" s="101">
        <v>1.6688890000000001</v>
      </c>
      <c r="I18" s="156">
        <v>1.49</v>
      </c>
      <c r="J18" s="156">
        <v>1.5</v>
      </c>
      <c r="K18" s="226">
        <v>1.5</v>
      </c>
      <c r="L18" s="202">
        <v>1.6</v>
      </c>
      <c r="M18" s="237">
        <v>1.48</v>
      </c>
      <c r="N18" s="259">
        <f t="shared" si="2"/>
        <v>0.98666666666666669</v>
      </c>
      <c r="O18" s="260" t="s">
        <v>275</v>
      </c>
      <c r="P18" s="261" t="s">
        <v>275</v>
      </c>
      <c r="Q18" s="263">
        <f t="shared" si="0"/>
        <v>-2.0000000000000018E-2</v>
      </c>
      <c r="R18" s="142"/>
      <c r="S18" s="45" t="s">
        <v>60</v>
      </c>
    </row>
    <row r="19" spans="2:19" ht="12.75" customHeight="1">
      <c r="B19" s="9" t="s">
        <v>218</v>
      </c>
      <c r="C19" s="11"/>
      <c r="D19" s="2"/>
      <c r="E19" s="47"/>
      <c r="F19" s="162"/>
      <c r="G19" s="64"/>
      <c r="H19" s="99"/>
      <c r="I19" s="48"/>
      <c r="J19" s="48"/>
      <c r="K19" s="184"/>
      <c r="L19" s="178"/>
      <c r="M19" s="240"/>
      <c r="N19" s="259" t="s">
        <v>266</v>
      </c>
      <c r="O19" s="260"/>
      <c r="P19" s="261"/>
      <c r="Q19" s="264" t="s">
        <v>266</v>
      </c>
      <c r="R19" s="140"/>
      <c r="S19" t="s">
        <v>60</v>
      </c>
    </row>
    <row r="20" spans="2:19">
      <c r="B20" s="7"/>
      <c r="C20" s="8" t="s">
        <v>83</v>
      </c>
      <c r="D20" s="2"/>
      <c r="E20" s="47" t="s">
        <v>77</v>
      </c>
      <c r="F20" s="163">
        <v>90</v>
      </c>
      <c r="G20" s="164">
        <v>91.2</v>
      </c>
      <c r="H20" s="102">
        <v>93.6</v>
      </c>
      <c r="I20" s="65">
        <v>87.3</v>
      </c>
      <c r="J20" s="65"/>
      <c r="K20" s="185"/>
      <c r="L20" s="179"/>
      <c r="M20" s="238">
        <v>88.6</v>
      </c>
      <c r="N20" s="259"/>
      <c r="O20" s="260"/>
      <c r="P20" s="261"/>
      <c r="Q20" s="264" t="s">
        <v>266</v>
      </c>
      <c r="R20" s="140"/>
      <c r="S20" t="s">
        <v>60</v>
      </c>
    </row>
    <row r="21" spans="2:19">
      <c r="B21" s="7"/>
      <c r="C21" s="8" t="s">
        <v>230</v>
      </c>
      <c r="D21" s="2"/>
      <c r="E21" s="47" t="s">
        <v>77</v>
      </c>
      <c r="F21" s="163">
        <v>91.3</v>
      </c>
      <c r="G21" s="164">
        <v>77.400000000000006</v>
      </c>
      <c r="H21" s="102">
        <v>84.9</v>
      </c>
      <c r="I21" s="65">
        <v>79.099999999999994</v>
      </c>
      <c r="J21" s="65"/>
      <c r="K21" s="185"/>
      <c r="L21" s="179"/>
      <c r="M21" s="238">
        <v>79.599999999999994</v>
      </c>
      <c r="N21" s="259"/>
      <c r="O21" s="260"/>
      <c r="P21" s="261"/>
      <c r="Q21" s="263" t="s">
        <v>266</v>
      </c>
      <c r="R21" s="140"/>
      <c r="S21" t="s">
        <v>60</v>
      </c>
    </row>
    <row r="22" spans="2:19">
      <c r="B22" s="7"/>
      <c r="C22" s="8" t="s">
        <v>84</v>
      </c>
      <c r="D22" s="2"/>
      <c r="E22" s="47" t="s">
        <v>74</v>
      </c>
      <c r="F22" s="165">
        <v>24418</v>
      </c>
      <c r="G22" s="166">
        <v>20100</v>
      </c>
      <c r="H22" s="175">
        <v>21493</v>
      </c>
      <c r="I22" s="66">
        <v>21815</v>
      </c>
      <c r="J22" s="66"/>
      <c r="K22" s="186"/>
      <c r="L22" s="180"/>
      <c r="M22" s="239">
        <v>20352</v>
      </c>
      <c r="N22" s="259"/>
      <c r="O22" s="260"/>
      <c r="P22" s="261"/>
      <c r="Q22" s="263" t="s">
        <v>266</v>
      </c>
      <c r="R22" s="140"/>
      <c r="S22" t="s">
        <v>60</v>
      </c>
    </row>
    <row r="23" spans="2:19">
      <c r="B23" s="7"/>
      <c r="C23" s="8" t="s">
        <v>85</v>
      </c>
      <c r="D23" s="2"/>
      <c r="E23" s="47"/>
      <c r="F23" s="162"/>
      <c r="G23" s="167"/>
      <c r="H23" s="103"/>
      <c r="I23" s="48"/>
      <c r="J23" s="48"/>
      <c r="K23" s="184"/>
      <c r="L23" s="178"/>
      <c r="M23" s="240"/>
      <c r="N23" s="259"/>
      <c r="O23" s="260"/>
      <c r="P23" s="261"/>
      <c r="Q23" s="263" t="s">
        <v>266</v>
      </c>
      <c r="R23" s="140"/>
      <c r="S23" t="s">
        <v>60</v>
      </c>
    </row>
    <row r="24" spans="2:19">
      <c r="B24" s="7"/>
      <c r="C24" s="8" t="s">
        <v>45</v>
      </c>
      <c r="D24" s="2" t="s">
        <v>86</v>
      </c>
      <c r="E24" s="47" t="s">
        <v>77</v>
      </c>
      <c r="F24" s="163">
        <v>91</v>
      </c>
      <c r="G24" s="168">
        <v>91.6</v>
      </c>
      <c r="H24" s="104">
        <v>96.5</v>
      </c>
      <c r="I24" s="65">
        <v>96.3</v>
      </c>
      <c r="J24" s="65"/>
      <c r="K24" s="185"/>
      <c r="L24" s="179"/>
      <c r="M24" s="238">
        <v>93.1</v>
      </c>
      <c r="N24" s="259"/>
      <c r="O24" s="260"/>
      <c r="P24" s="261"/>
      <c r="Q24" s="264" t="s">
        <v>266</v>
      </c>
      <c r="R24" s="140"/>
      <c r="S24" t="s">
        <v>60</v>
      </c>
    </row>
    <row r="25" spans="2:19">
      <c r="B25" s="7"/>
      <c r="C25" s="8" t="s">
        <v>45</v>
      </c>
      <c r="D25" s="2" t="s">
        <v>87</v>
      </c>
      <c r="E25" s="47" t="s">
        <v>77</v>
      </c>
      <c r="F25" s="163">
        <v>93.5</v>
      </c>
      <c r="G25" s="168">
        <v>88.7</v>
      </c>
      <c r="H25" s="104">
        <v>89.6</v>
      </c>
      <c r="I25" s="65">
        <v>91.2</v>
      </c>
      <c r="J25" s="65"/>
      <c r="K25" s="185"/>
      <c r="L25" s="179"/>
      <c r="M25" s="238">
        <v>89</v>
      </c>
      <c r="N25" s="259"/>
      <c r="O25" s="260"/>
      <c r="P25" s="261"/>
      <c r="Q25" s="263" t="s">
        <v>266</v>
      </c>
      <c r="R25" s="140"/>
      <c r="S25" t="s">
        <v>60</v>
      </c>
    </row>
    <row r="26" spans="2:19">
      <c r="B26" s="7"/>
      <c r="C26" s="8" t="s">
        <v>88</v>
      </c>
      <c r="D26" s="2"/>
      <c r="E26" s="47"/>
      <c r="F26" s="162"/>
      <c r="G26" s="167"/>
      <c r="H26" s="103"/>
      <c r="I26" s="48"/>
      <c r="J26" s="48"/>
      <c r="K26" s="184"/>
      <c r="L26" s="178"/>
      <c r="M26" s="240"/>
      <c r="N26" s="259" t="s">
        <v>266</v>
      </c>
      <c r="O26" s="260"/>
      <c r="P26" s="261"/>
      <c r="Q26" s="263" t="s">
        <v>266</v>
      </c>
      <c r="R26" s="140"/>
      <c r="S26" t="s">
        <v>60</v>
      </c>
    </row>
    <row r="27" spans="2:19">
      <c r="B27" s="7"/>
      <c r="C27" s="8"/>
      <c r="D27" s="2" t="s">
        <v>89</v>
      </c>
      <c r="E27" s="47" t="s">
        <v>74</v>
      </c>
      <c r="F27" s="165">
        <v>5072</v>
      </c>
      <c r="G27" s="166">
        <v>5452</v>
      </c>
      <c r="H27" s="175">
        <v>5753</v>
      </c>
      <c r="I27" s="66">
        <v>5694</v>
      </c>
      <c r="J27" s="66"/>
      <c r="K27" s="186"/>
      <c r="L27" s="180"/>
      <c r="M27" s="239">
        <v>5729</v>
      </c>
      <c r="N27" s="259" t="s">
        <v>266</v>
      </c>
      <c r="O27" s="260"/>
      <c r="P27" s="261"/>
      <c r="Q27" s="263" t="s">
        <v>266</v>
      </c>
      <c r="R27" s="140"/>
      <c r="S27" t="s">
        <v>60</v>
      </c>
    </row>
    <row r="28" spans="2:19">
      <c r="B28" s="7"/>
      <c r="C28" s="8"/>
      <c r="D28" s="2" t="s">
        <v>90</v>
      </c>
      <c r="E28" s="47" t="s">
        <v>74</v>
      </c>
      <c r="F28" s="165">
        <v>4216</v>
      </c>
      <c r="G28" s="166">
        <v>5567</v>
      </c>
      <c r="H28" s="66">
        <v>4626</v>
      </c>
      <c r="I28" s="66">
        <v>3222</v>
      </c>
      <c r="J28" s="66"/>
      <c r="K28" s="186"/>
      <c r="L28" s="180"/>
      <c r="M28" s="239">
        <v>3613</v>
      </c>
      <c r="N28" s="259" t="s">
        <v>266</v>
      </c>
      <c r="O28" s="260"/>
      <c r="P28" s="261"/>
      <c r="Q28" s="263" t="s">
        <v>266</v>
      </c>
      <c r="R28" s="140"/>
      <c r="S28" t="s">
        <v>60</v>
      </c>
    </row>
    <row r="29" spans="2:19">
      <c r="B29" s="7"/>
      <c r="C29" s="8" t="s">
        <v>91</v>
      </c>
      <c r="D29" s="2"/>
      <c r="E29" s="47" t="s">
        <v>76</v>
      </c>
      <c r="F29" s="163">
        <v>14.9</v>
      </c>
      <c r="G29" s="168">
        <v>21.7</v>
      </c>
      <c r="H29" s="104">
        <v>29.4</v>
      </c>
      <c r="I29" s="65">
        <v>31</v>
      </c>
      <c r="J29" s="65"/>
      <c r="K29" s="185"/>
      <c r="L29" s="179"/>
      <c r="M29" s="238">
        <v>23.3</v>
      </c>
      <c r="N29" s="259" t="s">
        <v>266</v>
      </c>
      <c r="O29" s="260"/>
      <c r="P29" s="261"/>
      <c r="Q29" s="263" t="s">
        <v>266</v>
      </c>
      <c r="R29" s="140"/>
      <c r="S29" t="s">
        <v>60</v>
      </c>
    </row>
    <row r="30" spans="2:19">
      <c r="B30" s="7"/>
      <c r="C30" s="8" t="s">
        <v>92</v>
      </c>
      <c r="D30" s="2"/>
      <c r="E30" s="47"/>
      <c r="F30" s="165"/>
      <c r="G30" s="166"/>
      <c r="H30" s="175"/>
      <c r="I30" s="66"/>
      <c r="J30" s="66"/>
      <c r="K30" s="186"/>
      <c r="L30" s="180"/>
      <c r="M30" s="239"/>
      <c r="N30" s="259" t="s">
        <v>266</v>
      </c>
      <c r="O30" s="260"/>
      <c r="P30" s="261"/>
      <c r="Q30" s="263" t="s">
        <v>266</v>
      </c>
      <c r="R30" s="140"/>
      <c r="S30" t="s">
        <v>60</v>
      </c>
    </row>
    <row r="31" spans="2:19">
      <c r="B31" s="7"/>
      <c r="C31" s="8"/>
      <c r="D31" s="2" t="s">
        <v>93</v>
      </c>
      <c r="E31" s="47" t="s">
        <v>74</v>
      </c>
      <c r="F31" s="165">
        <v>52</v>
      </c>
      <c r="G31" s="166">
        <v>102</v>
      </c>
      <c r="H31" s="175">
        <v>93</v>
      </c>
      <c r="I31" s="66">
        <v>107</v>
      </c>
      <c r="J31" s="66"/>
      <c r="K31" s="186"/>
      <c r="L31" s="180"/>
      <c r="M31" s="239">
        <v>107</v>
      </c>
      <c r="N31" s="259" t="s">
        <v>266</v>
      </c>
      <c r="O31" s="260"/>
      <c r="P31" s="261"/>
      <c r="Q31" s="263" t="s">
        <v>266</v>
      </c>
      <c r="R31" s="140"/>
      <c r="S31" t="s">
        <v>60</v>
      </c>
    </row>
    <row r="32" spans="2:19">
      <c r="B32" s="7"/>
      <c r="C32" s="8"/>
      <c r="D32" s="2" t="s">
        <v>94</v>
      </c>
      <c r="E32" s="47" t="s">
        <v>74</v>
      </c>
      <c r="F32" s="165">
        <v>48</v>
      </c>
      <c r="G32" s="166">
        <v>106</v>
      </c>
      <c r="H32" s="175">
        <v>117</v>
      </c>
      <c r="I32" s="66">
        <v>104</v>
      </c>
      <c r="J32" s="66"/>
      <c r="K32" s="186"/>
      <c r="L32" s="180"/>
      <c r="M32" s="239">
        <v>176</v>
      </c>
      <c r="N32" s="259" t="s">
        <v>266</v>
      </c>
      <c r="O32" s="260"/>
      <c r="P32" s="261"/>
      <c r="Q32" s="263" t="s">
        <v>266</v>
      </c>
      <c r="R32" s="140"/>
      <c r="S32" t="s">
        <v>60</v>
      </c>
    </row>
    <row r="33" spans="1:19">
      <c r="B33" s="7"/>
      <c r="C33" s="8"/>
      <c r="D33" s="2" t="s">
        <v>95</v>
      </c>
      <c r="E33" s="47" t="s">
        <v>74</v>
      </c>
      <c r="F33" s="165">
        <v>55</v>
      </c>
      <c r="G33" s="166">
        <v>49</v>
      </c>
      <c r="H33" s="175">
        <v>35</v>
      </c>
      <c r="I33" s="66">
        <v>39</v>
      </c>
      <c r="J33" s="66"/>
      <c r="K33" s="186"/>
      <c r="L33" s="180"/>
      <c r="M33" s="239">
        <v>31</v>
      </c>
      <c r="N33" s="259" t="s">
        <v>266</v>
      </c>
      <c r="O33" s="260"/>
      <c r="P33" s="261"/>
      <c r="Q33" s="263" t="s">
        <v>266</v>
      </c>
      <c r="R33" s="140"/>
      <c r="S33" t="s">
        <v>60</v>
      </c>
    </row>
    <row r="34" spans="1:19">
      <c r="B34" s="159"/>
      <c r="C34" s="160" t="s">
        <v>96</v>
      </c>
      <c r="D34" s="161"/>
      <c r="E34" s="169" t="s">
        <v>74</v>
      </c>
      <c r="F34" s="170"/>
      <c r="G34" s="166">
        <v>328</v>
      </c>
      <c r="H34" s="175">
        <v>189</v>
      </c>
      <c r="I34" s="66">
        <v>185</v>
      </c>
      <c r="J34" s="66"/>
      <c r="K34" s="186"/>
      <c r="L34" s="180"/>
      <c r="M34" s="239">
        <v>287</v>
      </c>
      <c r="N34" s="259" t="s">
        <v>266</v>
      </c>
      <c r="O34" s="260"/>
      <c r="P34" s="261"/>
      <c r="Q34" s="263" t="s">
        <v>266</v>
      </c>
      <c r="R34" s="140"/>
      <c r="S34" t="s">
        <v>60</v>
      </c>
    </row>
    <row r="35" spans="1:19">
      <c r="B35" s="159"/>
      <c r="C35" s="160" t="s">
        <v>97</v>
      </c>
      <c r="D35" s="161"/>
      <c r="E35" s="169" t="s">
        <v>74</v>
      </c>
      <c r="F35" s="165">
        <v>1829</v>
      </c>
      <c r="G35" s="166">
        <v>1778</v>
      </c>
      <c r="H35" s="175">
        <v>1828</v>
      </c>
      <c r="I35" s="66">
        <v>1993</v>
      </c>
      <c r="J35" s="66"/>
      <c r="K35" s="186"/>
      <c r="L35" s="180"/>
      <c r="M35" s="239">
        <f>M9+M10+M11</f>
        <v>2251</v>
      </c>
      <c r="N35" s="259" t="s">
        <v>266</v>
      </c>
      <c r="O35" s="260"/>
      <c r="P35" s="261"/>
      <c r="Q35" s="263" t="s">
        <v>266</v>
      </c>
      <c r="R35" s="140"/>
      <c r="S35" t="s">
        <v>60</v>
      </c>
    </row>
    <row r="36" spans="1:19">
      <c r="B36" s="7"/>
      <c r="C36" s="8" t="s">
        <v>98</v>
      </c>
      <c r="D36" s="2"/>
      <c r="E36" s="47" t="s">
        <v>74</v>
      </c>
      <c r="F36" s="165">
        <v>1</v>
      </c>
      <c r="G36" s="166">
        <v>3</v>
      </c>
      <c r="H36" s="175">
        <v>3</v>
      </c>
      <c r="I36" s="66">
        <v>7</v>
      </c>
      <c r="J36" s="66"/>
      <c r="K36" s="186"/>
      <c r="L36" s="180"/>
      <c r="M36" s="239">
        <v>8</v>
      </c>
      <c r="N36" s="259"/>
      <c r="O36" s="260"/>
      <c r="P36" s="261"/>
      <c r="Q36" s="263" t="s">
        <v>266</v>
      </c>
      <c r="R36" s="140"/>
      <c r="S36" t="s">
        <v>60</v>
      </c>
    </row>
    <row r="37" spans="1:19">
      <c r="B37" s="7"/>
      <c r="C37" s="8" t="s">
        <v>99</v>
      </c>
      <c r="D37" s="2"/>
      <c r="E37" s="47" t="s">
        <v>75</v>
      </c>
      <c r="F37" s="165">
        <v>3258</v>
      </c>
      <c r="G37" s="166">
        <v>3957</v>
      </c>
      <c r="H37" s="175">
        <v>4333</v>
      </c>
      <c r="I37" s="66">
        <v>4555</v>
      </c>
      <c r="J37" s="66"/>
      <c r="K37" s="186"/>
      <c r="L37" s="180"/>
      <c r="M37" s="239">
        <v>4317</v>
      </c>
      <c r="N37" s="259"/>
      <c r="O37" s="260"/>
      <c r="P37" s="261"/>
      <c r="Q37" s="263" t="s">
        <v>266</v>
      </c>
      <c r="R37" s="140"/>
      <c r="S37" t="s">
        <v>60</v>
      </c>
    </row>
    <row r="38" spans="1:19">
      <c r="B38" s="7"/>
      <c r="C38" s="8" t="s">
        <v>100</v>
      </c>
      <c r="D38" s="2"/>
      <c r="E38" s="47" t="s">
        <v>74</v>
      </c>
      <c r="F38" s="165">
        <v>6665</v>
      </c>
      <c r="G38" s="166">
        <v>8850</v>
      </c>
      <c r="H38" s="175">
        <v>8293</v>
      </c>
      <c r="I38" s="66">
        <v>8853</v>
      </c>
      <c r="J38" s="66"/>
      <c r="K38" s="186"/>
      <c r="L38" s="180"/>
      <c r="M38" s="239">
        <v>8091</v>
      </c>
      <c r="N38" s="259"/>
      <c r="O38" s="260"/>
      <c r="P38" s="261"/>
      <c r="Q38" s="263" t="s">
        <v>266</v>
      </c>
      <c r="R38" s="140"/>
      <c r="S38" t="s">
        <v>60</v>
      </c>
    </row>
    <row r="39" spans="1:19">
      <c r="A39">
        <v>2</v>
      </c>
      <c r="B39" s="7" t="s">
        <v>174</v>
      </c>
      <c r="C39" s="8"/>
      <c r="D39" s="2"/>
      <c r="E39" s="47"/>
      <c r="F39" s="165"/>
      <c r="G39" s="166"/>
      <c r="H39" s="175"/>
      <c r="I39" s="66"/>
      <c r="J39" s="66"/>
      <c r="K39" s="186"/>
      <c r="L39" s="186"/>
      <c r="M39" s="270"/>
      <c r="N39" s="259"/>
      <c r="O39" s="260"/>
      <c r="P39" s="261"/>
      <c r="Q39" s="263" t="s">
        <v>266</v>
      </c>
      <c r="R39" s="140"/>
      <c r="S39" t="s">
        <v>61</v>
      </c>
    </row>
    <row r="40" spans="1:19">
      <c r="B40" s="35" t="s">
        <v>219</v>
      </c>
      <c r="C40" s="36"/>
      <c r="D40" s="34"/>
      <c r="E40" s="47"/>
      <c r="F40" s="72"/>
      <c r="G40" s="78"/>
      <c r="H40" s="66"/>
      <c r="I40" s="46"/>
      <c r="J40" s="46"/>
      <c r="K40" s="211"/>
      <c r="L40" s="211"/>
      <c r="M40" s="269"/>
      <c r="N40" s="259"/>
      <c r="O40" s="260"/>
      <c r="P40" s="261"/>
      <c r="Q40" s="263" t="s">
        <v>266</v>
      </c>
      <c r="R40" s="141"/>
      <c r="S40" t="s">
        <v>61</v>
      </c>
    </row>
    <row r="41" spans="1:19">
      <c r="B41" s="32"/>
      <c r="C41" s="18" t="s">
        <v>5</v>
      </c>
      <c r="D41" s="34"/>
      <c r="E41" s="47" t="s">
        <v>74</v>
      </c>
      <c r="F41" s="72">
        <v>337</v>
      </c>
      <c r="G41" s="78">
        <v>337</v>
      </c>
      <c r="H41" s="175">
        <v>332</v>
      </c>
      <c r="I41" s="46">
        <v>321</v>
      </c>
      <c r="J41" s="46">
        <v>320</v>
      </c>
      <c r="K41" s="208">
        <v>255</v>
      </c>
      <c r="L41" s="211">
        <v>320</v>
      </c>
      <c r="M41" s="269">
        <v>282</v>
      </c>
      <c r="N41" s="259">
        <f t="shared" ref="N41:N46" si="3">M41/J41</f>
        <v>0.88124999999999998</v>
      </c>
      <c r="O41" s="301" t="s">
        <v>274</v>
      </c>
      <c r="P41" s="300"/>
      <c r="Q41" s="263">
        <f t="shared" ref="Q41:Q46" si="4">M41-J41</f>
        <v>-38</v>
      </c>
      <c r="R41" s="141">
        <v>380</v>
      </c>
      <c r="S41" t="s">
        <v>61</v>
      </c>
    </row>
    <row r="42" spans="1:19">
      <c r="B42" s="32"/>
      <c r="C42" s="18" t="s">
        <v>6</v>
      </c>
      <c r="D42" s="34"/>
      <c r="E42" s="47" t="s">
        <v>74</v>
      </c>
      <c r="F42" s="72">
        <v>130</v>
      </c>
      <c r="G42" s="78">
        <v>145</v>
      </c>
      <c r="H42" s="175">
        <v>160</v>
      </c>
      <c r="I42" s="46">
        <v>131</v>
      </c>
      <c r="J42" s="46">
        <v>130</v>
      </c>
      <c r="K42" s="208">
        <v>105</v>
      </c>
      <c r="L42" s="211">
        <v>130</v>
      </c>
      <c r="M42" s="269">
        <v>105</v>
      </c>
      <c r="N42" s="259">
        <f t="shared" si="3"/>
        <v>0.80769230769230771</v>
      </c>
      <c r="O42" s="301" t="s">
        <v>274</v>
      </c>
      <c r="P42" s="300"/>
      <c r="Q42" s="263">
        <f t="shared" si="4"/>
        <v>-25</v>
      </c>
      <c r="R42" s="141"/>
      <c r="S42" t="s">
        <v>61</v>
      </c>
    </row>
    <row r="43" spans="1:19">
      <c r="B43" s="32"/>
      <c r="C43" s="18" t="s">
        <v>7</v>
      </c>
      <c r="D43" s="34"/>
      <c r="E43" s="47" t="s">
        <v>74</v>
      </c>
      <c r="F43" s="72">
        <v>3821</v>
      </c>
      <c r="G43" s="78">
        <v>3841</v>
      </c>
      <c r="H43" s="175">
        <v>4254</v>
      </c>
      <c r="I43" s="46">
        <v>4042</v>
      </c>
      <c r="J43" s="46">
        <v>4000</v>
      </c>
      <c r="K43" s="211">
        <v>3825</v>
      </c>
      <c r="L43" s="208">
        <v>4000</v>
      </c>
      <c r="M43" s="236">
        <v>3120</v>
      </c>
      <c r="N43" s="259">
        <f t="shared" si="3"/>
        <v>0.78</v>
      </c>
      <c r="O43" s="301" t="s">
        <v>279</v>
      </c>
      <c r="P43" s="302"/>
      <c r="Q43" s="263">
        <f t="shared" si="4"/>
        <v>-880</v>
      </c>
      <c r="R43" s="141">
        <v>4000</v>
      </c>
      <c r="S43" t="s">
        <v>61</v>
      </c>
    </row>
    <row r="44" spans="1:19">
      <c r="B44" s="32"/>
      <c r="C44" s="18" t="s">
        <v>8</v>
      </c>
      <c r="D44" s="34"/>
      <c r="E44" s="47" t="s">
        <v>75</v>
      </c>
      <c r="F44" s="77">
        <v>453</v>
      </c>
      <c r="G44" s="80">
        <v>1015</v>
      </c>
      <c r="H44" s="175">
        <v>1049</v>
      </c>
      <c r="I44" s="174">
        <v>1372</v>
      </c>
      <c r="J44" s="174">
        <v>1300</v>
      </c>
      <c r="K44" s="212">
        <v>1385</v>
      </c>
      <c r="L44" s="209">
        <v>1400</v>
      </c>
      <c r="M44" s="241">
        <v>1310</v>
      </c>
      <c r="N44" s="259">
        <f t="shared" si="3"/>
        <v>1.0076923076923077</v>
      </c>
      <c r="O44" s="260" t="s">
        <v>275</v>
      </c>
      <c r="P44" s="261"/>
      <c r="Q44" s="263">
        <f t="shared" si="4"/>
        <v>10</v>
      </c>
      <c r="R44" s="207"/>
      <c r="S44" t="s">
        <v>61</v>
      </c>
    </row>
    <row r="45" spans="1:19">
      <c r="B45" s="32"/>
      <c r="C45" s="18" t="s">
        <v>9</v>
      </c>
      <c r="D45" s="34"/>
      <c r="E45" s="47" t="s">
        <v>74</v>
      </c>
      <c r="F45" s="77">
        <v>1082</v>
      </c>
      <c r="G45" s="80">
        <v>1156</v>
      </c>
      <c r="H45" s="175">
        <v>1131</v>
      </c>
      <c r="I45" s="174">
        <v>1341</v>
      </c>
      <c r="J45" s="174">
        <v>1400</v>
      </c>
      <c r="K45" s="212">
        <v>1450</v>
      </c>
      <c r="L45" s="209">
        <v>1400</v>
      </c>
      <c r="M45" s="241">
        <v>1273</v>
      </c>
      <c r="N45" s="259">
        <f t="shared" si="3"/>
        <v>0.90928571428571425</v>
      </c>
      <c r="O45" s="260" t="s">
        <v>275</v>
      </c>
      <c r="P45" s="261"/>
      <c r="Q45" s="263">
        <f t="shared" si="4"/>
        <v>-127</v>
      </c>
      <c r="R45" s="207"/>
      <c r="S45" t="s">
        <v>61</v>
      </c>
    </row>
    <row r="46" spans="1:19">
      <c r="B46" s="32"/>
      <c r="C46" s="18" t="s">
        <v>4</v>
      </c>
      <c r="D46" s="34"/>
      <c r="E46" s="47" t="s">
        <v>75</v>
      </c>
      <c r="F46" s="77">
        <v>122</v>
      </c>
      <c r="G46" s="80">
        <v>145</v>
      </c>
      <c r="H46" s="66">
        <v>140</v>
      </c>
      <c r="I46" s="174">
        <v>167</v>
      </c>
      <c r="J46" s="174">
        <v>140</v>
      </c>
      <c r="K46" s="212">
        <v>150</v>
      </c>
      <c r="L46" s="209">
        <v>145</v>
      </c>
      <c r="M46" s="241">
        <v>166</v>
      </c>
      <c r="N46" s="259">
        <f t="shared" si="3"/>
        <v>1.1857142857142857</v>
      </c>
      <c r="O46" s="260" t="s">
        <v>310</v>
      </c>
      <c r="P46" s="261" t="s">
        <v>282</v>
      </c>
      <c r="Q46" s="263">
        <f t="shared" si="4"/>
        <v>26</v>
      </c>
      <c r="R46" s="207">
        <v>200</v>
      </c>
      <c r="S46" t="s">
        <v>61</v>
      </c>
    </row>
    <row r="47" spans="1:19">
      <c r="B47" s="9" t="s">
        <v>220</v>
      </c>
      <c r="C47" s="11"/>
      <c r="D47" s="2"/>
      <c r="E47" s="113"/>
      <c r="F47" s="76"/>
      <c r="G47" s="79"/>
      <c r="H47" s="104"/>
      <c r="I47" s="66"/>
      <c r="J47" s="66"/>
      <c r="K47" s="186"/>
      <c r="L47" s="186"/>
      <c r="M47" s="270"/>
      <c r="N47" s="259" t="s">
        <v>266</v>
      </c>
      <c r="O47" s="260"/>
      <c r="P47" s="261"/>
      <c r="Q47" s="263" t="s">
        <v>266</v>
      </c>
      <c r="R47" s="140"/>
      <c r="S47" t="s">
        <v>61</v>
      </c>
    </row>
    <row r="48" spans="1:19">
      <c r="B48" s="7"/>
      <c r="C48" s="8" t="s">
        <v>101</v>
      </c>
      <c r="D48" s="2"/>
      <c r="E48" s="113" t="s">
        <v>74</v>
      </c>
      <c r="F48" s="76">
        <v>85</v>
      </c>
      <c r="G48" s="79">
        <v>77</v>
      </c>
      <c r="H48" s="175">
        <v>47</v>
      </c>
      <c r="I48" s="66">
        <v>76</v>
      </c>
      <c r="J48" s="66"/>
      <c r="K48" s="186"/>
      <c r="L48" s="186"/>
      <c r="M48" s="270">
        <v>65</v>
      </c>
      <c r="N48" s="259" t="s">
        <v>266</v>
      </c>
      <c r="O48" s="260"/>
      <c r="P48" s="261"/>
      <c r="Q48" s="263" t="s">
        <v>266</v>
      </c>
      <c r="R48" s="140"/>
      <c r="S48" t="s">
        <v>61</v>
      </c>
    </row>
    <row r="49" spans="2:19" ht="12.75" customHeight="1">
      <c r="B49" s="7"/>
      <c r="C49" s="8" t="s">
        <v>102</v>
      </c>
      <c r="D49" s="2"/>
      <c r="E49" s="113" t="s">
        <v>75</v>
      </c>
      <c r="F49" s="76">
        <v>641</v>
      </c>
      <c r="G49" s="79">
        <v>670</v>
      </c>
      <c r="H49" s="175">
        <v>638</v>
      </c>
      <c r="I49" s="66">
        <v>1186</v>
      </c>
      <c r="J49" s="66"/>
      <c r="K49" s="186"/>
      <c r="L49" s="186"/>
      <c r="M49" s="270">
        <v>1415</v>
      </c>
      <c r="N49" s="259" t="s">
        <v>266</v>
      </c>
      <c r="O49" s="260"/>
      <c r="P49" s="261"/>
      <c r="Q49" s="263" t="s">
        <v>266</v>
      </c>
      <c r="R49" s="140"/>
      <c r="S49" t="s">
        <v>61</v>
      </c>
    </row>
    <row r="50" spans="2:19">
      <c r="B50" s="7"/>
      <c r="C50" s="8" t="s">
        <v>228</v>
      </c>
      <c r="D50" s="2"/>
      <c r="E50" s="113" t="s">
        <v>74</v>
      </c>
      <c r="F50" s="76">
        <v>46</v>
      </c>
      <c r="G50" s="79">
        <v>42</v>
      </c>
      <c r="H50" s="175">
        <v>48</v>
      </c>
      <c r="I50" s="66">
        <v>43</v>
      </c>
      <c r="J50" s="66"/>
      <c r="K50" s="186"/>
      <c r="L50" s="186"/>
      <c r="M50" s="270">
        <v>48</v>
      </c>
      <c r="N50" s="259" t="s">
        <v>266</v>
      </c>
      <c r="O50" s="260"/>
      <c r="P50" s="261"/>
      <c r="Q50" s="263" t="s">
        <v>266</v>
      </c>
      <c r="R50" s="140"/>
      <c r="S50" t="s">
        <v>61</v>
      </c>
    </row>
    <row r="51" spans="2:19">
      <c r="B51" s="7"/>
      <c r="C51" s="8" t="s">
        <v>103</v>
      </c>
      <c r="D51" s="2"/>
      <c r="E51" s="113" t="s">
        <v>74</v>
      </c>
      <c r="F51" s="76">
        <v>1212</v>
      </c>
      <c r="G51" s="79">
        <v>1380</v>
      </c>
      <c r="H51" s="175">
        <v>1323</v>
      </c>
      <c r="I51" s="66">
        <v>1380</v>
      </c>
      <c r="J51" s="66"/>
      <c r="K51" s="186"/>
      <c r="L51" s="186"/>
      <c r="M51" s="270">
        <v>1341</v>
      </c>
      <c r="N51" s="259" t="s">
        <v>266</v>
      </c>
      <c r="O51" s="260"/>
      <c r="P51" s="261"/>
      <c r="Q51" s="263" t="s">
        <v>266</v>
      </c>
      <c r="R51" s="140"/>
      <c r="S51" t="s">
        <v>61</v>
      </c>
    </row>
    <row r="52" spans="2:19">
      <c r="B52" s="7"/>
      <c r="C52" s="18" t="s">
        <v>104</v>
      </c>
      <c r="D52" s="2"/>
      <c r="E52" s="113"/>
      <c r="F52" s="76"/>
      <c r="G52" s="79"/>
      <c r="H52" s="66"/>
      <c r="I52" s="66"/>
      <c r="J52" s="66"/>
      <c r="K52" s="186"/>
      <c r="L52" s="186"/>
      <c r="M52" s="270"/>
      <c r="N52" s="259" t="s">
        <v>266</v>
      </c>
      <c r="O52" s="260"/>
      <c r="P52" s="261"/>
      <c r="Q52" s="263" t="s">
        <v>266</v>
      </c>
      <c r="R52" s="140"/>
      <c r="S52" t="s">
        <v>61</v>
      </c>
    </row>
    <row r="53" spans="2:19">
      <c r="B53" s="7"/>
      <c r="C53" s="8"/>
      <c r="D53" s="2" t="s">
        <v>105</v>
      </c>
      <c r="E53" s="113" t="s">
        <v>75</v>
      </c>
      <c r="F53" s="76">
        <v>476</v>
      </c>
      <c r="G53" s="79">
        <v>592</v>
      </c>
      <c r="H53" s="175">
        <v>572</v>
      </c>
      <c r="I53" s="66">
        <v>593</v>
      </c>
      <c r="J53" s="66"/>
      <c r="K53" s="186"/>
      <c r="L53" s="186"/>
      <c r="M53" s="270">
        <v>578</v>
      </c>
      <c r="N53" s="259" t="s">
        <v>266</v>
      </c>
      <c r="O53" s="260"/>
      <c r="P53" s="261"/>
      <c r="Q53" s="263" t="s">
        <v>266</v>
      </c>
      <c r="R53" s="140"/>
      <c r="S53" t="s">
        <v>61</v>
      </c>
    </row>
    <row r="54" spans="2:19">
      <c r="B54" s="7"/>
      <c r="C54" s="8"/>
      <c r="D54" s="2" t="s">
        <v>106</v>
      </c>
      <c r="E54" s="113" t="s">
        <v>75</v>
      </c>
      <c r="F54" s="76">
        <v>149</v>
      </c>
      <c r="G54" s="79">
        <v>79</v>
      </c>
      <c r="H54" s="175">
        <v>279</v>
      </c>
      <c r="I54" s="66">
        <v>241</v>
      </c>
      <c r="J54" s="66"/>
      <c r="K54" s="186"/>
      <c r="L54" s="186"/>
      <c r="M54" s="270">
        <v>319</v>
      </c>
      <c r="N54" s="259" t="s">
        <v>266</v>
      </c>
      <c r="O54" s="260"/>
      <c r="P54" s="261"/>
      <c r="Q54" s="263" t="s">
        <v>266</v>
      </c>
      <c r="R54" s="140"/>
      <c r="S54" t="s">
        <v>61</v>
      </c>
    </row>
    <row r="55" spans="2:19">
      <c r="B55" s="7"/>
      <c r="C55" s="8" t="s">
        <v>107</v>
      </c>
      <c r="D55" s="2"/>
      <c r="E55" s="113" t="s">
        <v>74</v>
      </c>
      <c r="F55" s="76">
        <v>364</v>
      </c>
      <c r="G55" s="79">
        <v>379</v>
      </c>
      <c r="H55" s="175">
        <v>310</v>
      </c>
      <c r="I55" s="66">
        <v>285</v>
      </c>
      <c r="J55" s="66"/>
      <c r="K55" s="186"/>
      <c r="L55" s="186"/>
      <c r="M55" s="270">
        <v>247</v>
      </c>
      <c r="N55" s="259" t="s">
        <v>266</v>
      </c>
      <c r="O55" s="260"/>
      <c r="P55" s="261"/>
      <c r="Q55" s="263" t="s">
        <v>266</v>
      </c>
      <c r="R55" s="140"/>
      <c r="S55" t="s">
        <v>61</v>
      </c>
    </row>
    <row r="56" spans="2:19">
      <c r="B56" s="7"/>
      <c r="C56" s="8" t="s">
        <v>108</v>
      </c>
      <c r="D56" s="2"/>
      <c r="E56" s="113" t="s">
        <v>74</v>
      </c>
      <c r="F56" s="76">
        <v>7</v>
      </c>
      <c r="G56" s="79">
        <v>10</v>
      </c>
      <c r="H56" s="175">
        <v>7</v>
      </c>
      <c r="I56" s="66">
        <v>9</v>
      </c>
      <c r="J56" s="66"/>
      <c r="K56" s="186"/>
      <c r="L56" s="186"/>
      <c r="M56" s="270">
        <v>5</v>
      </c>
      <c r="N56" s="259" t="s">
        <v>266</v>
      </c>
      <c r="O56" s="260"/>
      <c r="P56" s="261"/>
      <c r="Q56" s="263" t="s">
        <v>266</v>
      </c>
      <c r="R56" s="140"/>
      <c r="S56" t="s">
        <v>61</v>
      </c>
    </row>
    <row r="57" spans="2:19">
      <c r="B57" s="7"/>
      <c r="C57" s="8" t="s">
        <v>109</v>
      </c>
      <c r="D57" s="2"/>
      <c r="E57" s="113" t="s">
        <v>74</v>
      </c>
      <c r="F57" s="76">
        <v>7</v>
      </c>
      <c r="G57" s="79">
        <v>10</v>
      </c>
      <c r="H57" s="175">
        <v>7</v>
      </c>
      <c r="I57" s="66">
        <v>9</v>
      </c>
      <c r="J57" s="66"/>
      <c r="K57" s="186"/>
      <c r="L57" s="186"/>
      <c r="M57" s="270">
        <v>5</v>
      </c>
      <c r="N57" s="259" t="s">
        <v>266</v>
      </c>
      <c r="O57" s="260"/>
      <c r="P57" s="261"/>
      <c r="Q57" s="263" t="s">
        <v>266</v>
      </c>
      <c r="R57" s="140"/>
      <c r="S57" t="s">
        <v>61</v>
      </c>
    </row>
    <row r="58" spans="2:19">
      <c r="B58" s="7"/>
      <c r="C58" s="8" t="s">
        <v>110</v>
      </c>
      <c r="D58" s="2"/>
      <c r="E58" s="113" t="s">
        <v>74</v>
      </c>
      <c r="F58" s="76">
        <v>604</v>
      </c>
      <c r="G58" s="79">
        <v>920</v>
      </c>
      <c r="H58" s="66">
        <v>850</v>
      </c>
      <c r="I58" s="66">
        <v>782</v>
      </c>
      <c r="J58" s="66"/>
      <c r="K58" s="186"/>
      <c r="L58" s="186"/>
      <c r="M58" s="270">
        <v>763</v>
      </c>
      <c r="N58" s="259" t="s">
        <v>266</v>
      </c>
      <c r="O58" s="260"/>
      <c r="P58" s="261"/>
      <c r="Q58" s="263" t="s">
        <v>266</v>
      </c>
      <c r="R58" s="140"/>
      <c r="S58" t="s">
        <v>61</v>
      </c>
    </row>
    <row r="59" spans="2:19">
      <c r="B59" s="7"/>
      <c r="C59" s="8" t="s">
        <v>111</v>
      </c>
      <c r="D59" s="2"/>
      <c r="E59" s="113" t="s">
        <v>74</v>
      </c>
      <c r="F59" s="76">
        <v>1050</v>
      </c>
      <c r="G59" s="79">
        <v>1914</v>
      </c>
      <c r="H59" s="175">
        <v>2272</v>
      </c>
      <c r="I59" s="66">
        <v>1750</v>
      </c>
      <c r="J59" s="66"/>
      <c r="K59" s="186"/>
      <c r="L59" s="186"/>
      <c r="M59" s="270">
        <v>1476</v>
      </c>
      <c r="N59" s="259" t="s">
        <v>266</v>
      </c>
      <c r="O59" s="260"/>
      <c r="P59" s="261"/>
      <c r="Q59" s="263" t="s">
        <v>266</v>
      </c>
      <c r="R59" s="140"/>
      <c r="S59" t="s">
        <v>61</v>
      </c>
    </row>
    <row r="60" spans="2:19">
      <c r="B60" s="7"/>
      <c r="C60" s="8" t="s">
        <v>112</v>
      </c>
      <c r="D60" s="2"/>
      <c r="E60" s="113" t="s">
        <v>45</v>
      </c>
      <c r="F60" s="76"/>
      <c r="G60" s="79"/>
      <c r="H60" s="175"/>
      <c r="I60" s="66"/>
      <c r="J60" s="66"/>
      <c r="K60" s="186"/>
      <c r="L60" s="186"/>
      <c r="M60" s="270"/>
      <c r="N60" s="259" t="s">
        <v>266</v>
      </c>
      <c r="O60" s="260"/>
      <c r="P60" s="261"/>
      <c r="Q60" s="263" t="s">
        <v>266</v>
      </c>
      <c r="R60" s="140"/>
      <c r="S60" t="s">
        <v>61</v>
      </c>
    </row>
    <row r="61" spans="2:19">
      <c r="B61" s="7"/>
      <c r="C61" s="8"/>
      <c r="D61" s="2" t="s">
        <v>113</v>
      </c>
      <c r="E61" s="113" t="s">
        <v>74</v>
      </c>
      <c r="F61" s="76">
        <v>85</v>
      </c>
      <c r="G61" s="79">
        <v>337</v>
      </c>
      <c r="H61" s="175">
        <v>239</v>
      </c>
      <c r="I61" s="66">
        <v>299</v>
      </c>
      <c r="J61" s="66"/>
      <c r="K61" s="186"/>
      <c r="L61" s="186"/>
      <c r="M61" s="270">
        <v>250</v>
      </c>
      <c r="N61" s="259" t="s">
        <v>266</v>
      </c>
      <c r="O61" s="260"/>
      <c r="P61" s="261"/>
      <c r="Q61" s="263" t="s">
        <v>266</v>
      </c>
      <c r="R61" s="140"/>
      <c r="S61" t="s">
        <v>61</v>
      </c>
    </row>
    <row r="62" spans="2:19">
      <c r="B62" s="7"/>
      <c r="C62" s="8"/>
      <c r="D62" s="2" t="s">
        <v>114</v>
      </c>
      <c r="E62" s="113" t="s">
        <v>74</v>
      </c>
      <c r="F62" s="76">
        <v>65</v>
      </c>
      <c r="G62" s="79">
        <v>232</v>
      </c>
      <c r="H62" s="175">
        <v>194</v>
      </c>
      <c r="I62" s="66">
        <v>156</v>
      </c>
      <c r="J62" s="66"/>
      <c r="K62" s="186"/>
      <c r="L62" s="186"/>
      <c r="M62" s="270">
        <v>105</v>
      </c>
      <c r="N62" s="259" t="s">
        <v>266</v>
      </c>
      <c r="O62" s="260"/>
      <c r="P62" s="261"/>
      <c r="Q62" s="263" t="s">
        <v>266</v>
      </c>
      <c r="R62" s="140"/>
      <c r="S62" t="s">
        <v>61</v>
      </c>
    </row>
    <row r="63" spans="2:19">
      <c r="B63" s="7"/>
      <c r="C63" s="8" t="s">
        <v>98</v>
      </c>
      <c r="D63" s="2"/>
      <c r="E63" s="113" t="s">
        <v>74</v>
      </c>
      <c r="F63" s="76">
        <v>7</v>
      </c>
      <c r="G63" s="79">
        <v>5</v>
      </c>
      <c r="H63" s="175">
        <v>6</v>
      </c>
      <c r="I63" s="66">
        <v>2</v>
      </c>
      <c r="J63" s="66"/>
      <c r="K63" s="186"/>
      <c r="L63" s="186"/>
      <c r="M63" s="270">
        <v>3</v>
      </c>
      <c r="N63" s="259" t="s">
        <v>266</v>
      </c>
      <c r="O63" s="260"/>
      <c r="P63" s="261"/>
      <c r="Q63" s="263" t="s">
        <v>266</v>
      </c>
      <c r="R63" s="140"/>
      <c r="S63" t="s">
        <v>61</v>
      </c>
    </row>
    <row r="64" spans="2:19">
      <c r="B64" s="7"/>
      <c r="C64" s="8" t="s">
        <v>115</v>
      </c>
      <c r="D64" s="2"/>
      <c r="E64" s="113" t="s">
        <v>45</v>
      </c>
      <c r="F64" s="76"/>
      <c r="G64" s="79"/>
      <c r="H64" s="66"/>
      <c r="I64" s="66"/>
      <c r="J64" s="66"/>
      <c r="K64" s="186"/>
      <c r="L64" s="186"/>
      <c r="M64" s="270"/>
      <c r="N64" s="259"/>
      <c r="O64" s="260"/>
      <c r="P64" s="261"/>
      <c r="Q64" s="263" t="s">
        <v>266</v>
      </c>
      <c r="R64" s="140"/>
      <c r="S64" t="s">
        <v>61</v>
      </c>
    </row>
    <row r="65" spans="1:19">
      <c r="B65" s="7"/>
      <c r="C65" s="8" t="s">
        <v>45</v>
      </c>
      <c r="D65" s="2" t="s">
        <v>116</v>
      </c>
      <c r="E65" s="113" t="s">
        <v>74</v>
      </c>
      <c r="F65" s="76">
        <v>12</v>
      </c>
      <c r="G65" s="79">
        <v>12</v>
      </c>
      <c r="H65" s="105">
        <v>10</v>
      </c>
      <c r="I65" s="66">
        <v>7</v>
      </c>
      <c r="J65" s="66"/>
      <c r="K65" s="186"/>
      <c r="L65" s="186"/>
      <c r="M65" s="270">
        <v>3</v>
      </c>
      <c r="N65" s="259"/>
      <c r="O65" s="260"/>
      <c r="P65" s="261"/>
      <c r="Q65" s="263" t="s">
        <v>266</v>
      </c>
      <c r="R65" s="140"/>
      <c r="S65" t="s">
        <v>61</v>
      </c>
    </row>
    <row r="66" spans="1:19">
      <c r="B66" s="7"/>
      <c r="C66" s="8" t="s">
        <v>45</v>
      </c>
      <c r="D66" s="2" t="s">
        <v>117</v>
      </c>
      <c r="E66" s="113" t="s">
        <v>75</v>
      </c>
      <c r="F66" s="76">
        <v>232</v>
      </c>
      <c r="G66" s="79">
        <v>247</v>
      </c>
      <c r="H66" s="175">
        <v>308</v>
      </c>
      <c r="I66" s="66">
        <v>166</v>
      </c>
      <c r="J66" s="66"/>
      <c r="K66" s="186"/>
      <c r="L66" s="186"/>
      <c r="M66" s="270">
        <v>255</v>
      </c>
      <c r="N66" s="259"/>
      <c r="O66" s="260"/>
      <c r="P66" s="261"/>
      <c r="Q66" s="263" t="s">
        <v>266</v>
      </c>
      <c r="R66" s="140"/>
      <c r="S66" t="s">
        <v>61</v>
      </c>
    </row>
    <row r="67" spans="1:19">
      <c r="A67">
        <v>3</v>
      </c>
      <c r="B67" s="7" t="s">
        <v>169</v>
      </c>
      <c r="C67" s="8"/>
      <c r="D67" s="2"/>
      <c r="E67" s="113"/>
      <c r="F67" s="16"/>
      <c r="G67" s="81"/>
      <c r="H67" s="175"/>
      <c r="I67" s="66"/>
      <c r="J67" s="66"/>
      <c r="K67" s="186"/>
      <c r="L67" s="186"/>
      <c r="M67" s="270"/>
      <c r="N67" s="259"/>
      <c r="O67" s="260"/>
      <c r="P67" s="261"/>
      <c r="Q67" s="263" t="s">
        <v>266</v>
      </c>
      <c r="R67" s="140"/>
      <c r="S67" t="s">
        <v>62</v>
      </c>
    </row>
    <row r="68" spans="1:19">
      <c r="B68" s="35" t="s">
        <v>217</v>
      </c>
      <c r="C68" s="36"/>
      <c r="D68" s="34"/>
      <c r="E68" s="47"/>
      <c r="F68" s="57"/>
      <c r="G68" s="82"/>
      <c r="H68" s="175"/>
      <c r="I68" s="174"/>
      <c r="J68" s="174"/>
      <c r="K68" s="212"/>
      <c r="L68" s="212"/>
      <c r="M68" s="284"/>
      <c r="N68" s="259"/>
      <c r="O68" s="260"/>
      <c r="P68" s="261"/>
      <c r="Q68" s="263" t="s">
        <v>266</v>
      </c>
      <c r="R68" s="207"/>
      <c r="S68" t="s">
        <v>62</v>
      </c>
    </row>
    <row r="69" spans="1:19">
      <c r="B69" s="32"/>
      <c r="C69" s="18" t="s">
        <v>10</v>
      </c>
      <c r="D69" s="34"/>
      <c r="E69" s="47" t="s">
        <v>75</v>
      </c>
      <c r="F69" s="57">
        <v>4651</v>
      </c>
      <c r="G69" s="82">
        <v>4640</v>
      </c>
      <c r="H69" s="175">
        <v>4977</v>
      </c>
      <c r="I69" s="174">
        <v>4959</v>
      </c>
      <c r="J69" s="174">
        <v>5000</v>
      </c>
      <c r="K69" s="207">
        <v>4326</v>
      </c>
      <c r="L69" s="207">
        <v>5000</v>
      </c>
      <c r="M69" s="288">
        <v>4765</v>
      </c>
      <c r="N69" s="259">
        <f t="shared" ref="N69:N73" si="5">M69/J69</f>
        <v>0.95299999999999996</v>
      </c>
      <c r="O69" s="265" t="s">
        <v>275</v>
      </c>
      <c r="P69" s="266"/>
      <c r="Q69" s="263">
        <f>M69-J69</f>
        <v>-235</v>
      </c>
      <c r="R69" s="207">
        <v>5000</v>
      </c>
      <c r="S69" t="s">
        <v>62</v>
      </c>
    </row>
    <row r="70" spans="1:19">
      <c r="B70" s="32"/>
      <c r="C70" s="18" t="s">
        <v>231</v>
      </c>
      <c r="D70" s="34"/>
      <c r="E70" s="47" t="s">
        <v>75</v>
      </c>
      <c r="F70" s="57">
        <v>373</v>
      </c>
      <c r="G70" s="82">
        <v>323</v>
      </c>
      <c r="H70" s="66">
        <v>345</v>
      </c>
      <c r="I70" s="174">
        <v>284</v>
      </c>
      <c r="J70" s="174">
        <v>350</v>
      </c>
      <c r="K70" s="207">
        <v>216</v>
      </c>
      <c r="L70" s="207">
        <v>350</v>
      </c>
      <c r="M70" s="288">
        <v>242</v>
      </c>
      <c r="N70" s="259">
        <f t="shared" si="5"/>
        <v>0.69142857142857139</v>
      </c>
      <c r="O70" s="303" t="s">
        <v>300</v>
      </c>
      <c r="P70" s="304"/>
      <c r="Q70" s="263">
        <f>M70-J70</f>
        <v>-108</v>
      </c>
      <c r="R70" s="207"/>
      <c r="S70" t="s">
        <v>62</v>
      </c>
    </row>
    <row r="71" spans="1:19">
      <c r="B71" s="32"/>
      <c r="C71" s="18" t="s">
        <v>232</v>
      </c>
      <c r="D71" s="34"/>
      <c r="E71" s="47" t="s">
        <v>74</v>
      </c>
      <c r="F71" s="57">
        <v>353</v>
      </c>
      <c r="G71" s="82">
        <v>134</v>
      </c>
      <c r="H71" s="105">
        <v>132</v>
      </c>
      <c r="I71" s="174">
        <v>148</v>
      </c>
      <c r="J71" s="174">
        <v>130</v>
      </c>
      <c r="K71" s="207">
        <v>136</v>
      </c>
      <c r="L71" s="207">
        <v>130</v>
      </c>
      <c r="M71" s="288">
        <v>127</v>
      </c>
      <c r="N71" s="259">
        <f t="shared" si="5"/>
        <v>0.97692307692307689</v>
      </c>
      <c r="O71" s="265" t="s">
        <v>275</v>
      </c>
      <c r="P71" s="45"/>
      <c r="Q71" s="263">
        <f>M71-J71</f>
        <v>-3</v>
      </c>
      <c r="R71" s="207">
        <v>0</v>
      </c>
      <c r="S71" t="s">
        <v>62</v>
      </c>
    </row>
    <row r="72" spans="1:19" ht="15.75" customHeight="1">
      <c r="B72" s="32"/>
      <c r="C72" s="18" t="s">
        <v>251</v>
      </c>
      <c r="D72" s="34"/>
      <c r="E72" s="47" t="s">
        <v>75</v>
      </c>
      <c r="F72" s="57">
        <v>88</v>
      </c>
      <c r="G72" s="82">
        <v>12926</v>
      </c>
      <c r="H72" s="175">
        <v>12622</v>
      </c>
      <c r="I72" s="174">
        <v>12151</v>
      </c>
      <c r="J72" s="174">
        <v>12300</v>
      </c>
      <c r="K72" s="207">
        <v>10482</v>
      </c>
      <c r="L72" s="207">
        <v>12300</v>
      </c>
      <c r="M72" s="288">
        <v>11537</v>
      </c>
      <c r="N72" s="259">
        <f t="shared" si="5"/>
        <v>0.93796747967479677</v>
      </c>
      <c r="O72" s="265" t="s">
        <v>275</v>
      </c>
      <c r="P72" s="266"/>
      <c r="Q72" s="263">
        <f>M72-J72</f>
        <v>-763</v>
      </c>
      <c r="R72" s="207"/>
      <c r="S72" t="s">
        <v>62</v>
      </c>
    </row>
    <row r="73" spans="1:19">
      <c r="B73" s="32"/>
      <c r="C73" s="18" t="s">
        <v>252</v>
      </c>
      <c r="D73" s="34"/>
      <c r="E73" s="47" t="s">
        <v>243</v>
      </c>
      <c r="F73" s="57">
        <v>81</v>
      </c>
      <c r="G73" s="82">
        <v>81</v>
      </c>
      <c r="H73" s="175">
        <v>82</v>
      </c>
      <c r="I73" s="174">
        <v>72</v>
      </c>
      <c r="J73" s="174">
        <v>130</v>
      </c>
      <c r="K73" s="207"/>
      <c r="L73" s="207">
        <v>130</v>
      </c>
      <c r="M73" s="288">
        <v>97</v>
      </c>
      <c r="N73" s="259">
        <f t="shared" si="5"/>
        <v>0.74615384615384617</v>
      </c>
      <c r="O73" s="303" t="s">
        <v>274</v>
      </c>
      <c r="P73" s="304" t="s">
        <v>283</v>
      </c>
      <c r="Q73" s="263">
        <f>M73-J73</f>
        <v>-33</v>
      </c>
      <c r="R73" s="207"/>
      <c r="S73" t="s">
        <v>62</v>
      </c>
    </row>
    <row r="74" spans="1:19" ht="16.5" customHeight="1">
      <c r="B74" s="9" t="s">
        <v>218</v>
      </c>
      <c r="C74" s="11"/>
      <c r="D74" s="2"/>
      <c r="E74" s="113"/>
      <c r="F74" s="16"/>
      <c r="G74" s="81"/>
      <c r="H74" s="175"/>
      <c r="I74" s="66"/>
      <c r="J74" s="66"/>
      <c r="K74" s="186"/>
      <c r="L74" s="186"/>
      <c r="M74" s="270"/>
      <c r="N74" s="259"/>
      <c r="O74" s="265"/>
      <c r="P74" s="261"/>
      <c r="Q74" s="263" t="s">
        <v>266</v>
      </c>
      <c r="R74" s="140"/>
      <c r="S74" t="s">
        <v>62</v>
      </c>
    </row>
    <row r="75" spans="1:19">
      <c r="B75" s="7"/>
      <c r="C75" s="8" t="s">
        <v>118</v>
      </c>
      <c r="D75" s="2"/>
      <c r="E75" s="113" t="s">
        <v>45</v>
      </c>
      <c r="F75" s="16"/>
      <c r="G75" s="81"/>
      <c r="H75" s="175"/>
      <c r="I75" s="66"/>
      <c r="J75" s="66"/>
      <c r="K75" s="186"/>
      <c r="L75" s="186"/>
      <c r="M75" s="270"/>
      <c r="N75" s="259"/>
      <c r="O75" s="260"/>
      <c r="P75" s="261"/>
      <c r="Q75" s="263" t="s">
        <v>266</v>
      </c>
      <c r="R75" s="140"/>
      <c r="S75" t="s">
        <v>62</v>
      </c>
    </row>
    <row r="76" spans="1:19">
      <c r="B76" s="7"/>
      <c r="C76" s="8" t="s">
        <v>45</v>
      </c>
      <c r="D76" s="2" t="s">
        <v>119</v>
      </c>
      <c r="E76" s="113" t="s">
        <v>75</v>
      </c>
      <c r="F76" s="16">
        <v>32</v>
      </c>
      <c r="G76" s="81">
        <v>33</v>
      </c>
      <c r="H76" s="66">
        <v>38</v>
      </c>
      <c r="I76" s="66">
        <v>32</v>
      </c>
      <c r="J76" s="66"/>
      <c r="K76" s="186"/>
      <c r="L76" s="186"/>
      <c r="M76" s="270">
        <v>24</v>
      </c>
      <c r="N76" s="259"/>
      <c r="O76" s="260"/>
      <c r="P76" s="261"/>
      <c r="Q76" s="263" t="s">
        <v>266</v>
      </c>
      <c r="R76" s="140"/>
      <c r="S76" t="s">
        <v>62</v>
      </c>
    </row>
    <row r="77" spans="1:19">
      <c r="B77" s="7"/>
      <c r="C77" s="8" t="s">
        <v>45</v>
      </c>
      <c r="D77" s="2" t="s">
        <v>120</v>
      </c>
      <c r="E77" s="113" t="s">
        <v>75</v>
      </c>
      <c r="F77" s="16">
        <v>58</v>
      </c>
      <c r="G77" s="81">
        <v>61</v>
      </c>
      <c r="H77" s="105">
        <v>50</v>
      </c>
      <c r="I77" s="66">
        <v>51</v>
      </c>
      <c r="J77" s="66"/>
      <c r="K77" s="186"/>
      <c r="L77" s="186"/>
      <c r="M77" s="270">
        <v>46</v>
      </c>
      <c r="N77" s="259"/>
      <c r="O77" s="260"/>
      <c r="P77" s="261"/>
      <c r="Q77" s="263" t="s">
        <v>266</v>
      </c>
      <c r="R77" s="140"/>
      <c r="S77" t="s">
        <v>62</v>
      </c>
    </row>
    <row r="78" spans="1:19">
      <c r="B78" s="7"/>
      <c r="C78" s="8" t="s">
        <v>45</v>
      </c>
      <c r="D78" s="2" t="s">
        <v>121</v>
      </c>
      <c r="E78" s="113" t="s">
        <v>75</v>
      </c>
      <c r="F78" s="16">
        <v>8</v>
      </c>
      <c r="G78" s="81">
        <v>4</v>
      </c>
      <c r="H78" s="175">
        <v>3</v>
      </c>
      <c r="I78" s="66">
        <v>3</v>
      </c>
      <c r="J78" s="66"/>
      <c r="K78" s="186"/>
      <c r="L78" s="186"/>
      <c r="M78" s="270">
        <v>3</v>
      </c>
      <c r="N78" s="259"/>
      <c r="O78" s="260"/>
      <c r="P78" s="261"/>
      <c r="Q78" s="263" t="s">
        <v>266</v>
      </c>
      <c r="R78" s="140"/>
      <c r="S78" t="s">
        <v>62</v>
      </c>
    </row>
    <row r="79" spans="1:19">
      <c r="B79" s="7"/>
      <c r="C79" s="8" t="s">
        <v>122</v>
      </c>
      <c r="D79" s="2"/>
      <c r="E79" s="113" t="s">
        <v>45</v>
      </c>
      <c r="F79" s="16"/>
      <c r="G79" s="81"/>
      <c r="H79" s="175"/>
      <c r="I79" s="66"/>
      <c r="J79" s="66"/>
      <c r="K79" s="186"/>
      <c r="L79" s="186"/>
      <c r="M79" s="270"/>
      <c r="N79" s="259"/>
      <c r="O79" s="260"/>
      <c r="P79" s="261"/>
      <c r="Q79" s="263" t="s">
        <v>266</v>
      </c>
      <c r="R79" s="140"/>
      <c r="S79" t="s">
        <v>62</v>
      </c>
    </row>
    <row r="80" spans="1:19">
      <c r="B80" s="7"/>
      <c r="C80" s="8" t="s">
        <v>45</v>
      </c>
      <c r="D80" s="2" t="s">
        <v>123</v>
      </c>
      <c r="E80" s="113" t="s">
        <v>75</v>
      </c>
      <c r="F80" s="16">
        <v>120</v>
      </c>
      <c r="G80" s="81">
        <v>107</v>
      </c>
      <c r="H80" s="175">
        <v>113</v>
      </c>
      <c r="I80" s="66">
        <v>123</v>
      </c>
      <c r="J80" s="66"/>
      <c r="K80" s="186"/>
      <c r="L80" s="186"/>
      <c r="M80" s="270">
        <v>87</v>
      </c>
      <c r="N80" s="259"/>
      <c r="O80" s="260"/>
      <c r="P80" s="261"/>
      <c r="Q80" s="263" t="s">
        <v>266</v>
      </c>
      <c r="R80" s="140"/>
      <c r="S80" t="s">
        <v>62</v>
      </c>
    </row>
    <row r="81" spans="1:19">
      <c r="B81" s="7"/>
      <c r="C81" s="8" t="s">
        <v>45</v>
      </c>
      <c r="D81" s="2" t="s">
        <v>124</v>
      </c>
      <c r="E81" s="113" t="s">
        <v>77</v>
      </c>
      <c r="F81" s="19">
        <v>20.399999999999999</v>
      </c>
      <c r="G81" s="83">
        <v>21.4</v>
      </c>
      <c r="H81" s="106">
        <v>20.399999999999999</v>
      </c>
      <c r="I81" s="111">
        <v>23.2</v>
      </c>
      <c r="J81" s="111"/>
      <c r="K81" s="187"/>
      <c r="L81" s="187"/>
      <c r="M81" s="292" t="s">
        <v>272</v>
      </c>
      <c r="N81" s="259"/>
      <c r="O81" s="260"/>
      <c r="P81" s="261"/>
      <c r="Q81" s="263" t="s">
        <v>266</v>
      </c>
      <c r="R81" s="140"/>
      <c r="S81" t="s">
        <v>62</v>
      </c>
    </row>
    <row r="82" spans="1:19">
      <c r="B82" s="7"/>
      <c r="C82" s="8" t="s">
        <v>125</v>
      </c>
      <c r="D82" s="2"/>
      <c r="E82" s="113" t="s">
        <v>75</v>
      </c>
      <c r="F82" s="16">
        <v>4</v>
      </c>
      <c r="G82" s="81">
        <v>3</v>
      </c>
      <c r="H82" s="66">
        <v>1</v>
      </c>
      <c r="I82" s="66">
        <v>31</v>
      </c>
      <c r="J82" s="66"/>
      <c r="K82" s="186"/>
      <c r="L82" s="186"/>
      <c r="M82" s="270">
        <v>14</v>
      </c>
      <c r="N82" s="259"/>
      <c r="O82" s="260"/>
      <c r="P82" s="261"/>
      <c r="Q82" s="263" t="s">
        <v>266</v>
      </c>
      <c r="R82" s="140"/>
      <c r="S82" t="s">
        <v>62</v>
      </c>
    </row>
    <row r="83" spans="1:19">
      <c r="B83" s="222"/>
      <c r="C83" s="223" t="s">
        <v>262</v>
      </c>
      <c r="D83" s="224"/>
      <c r="E83" s="113" t="s">
        <v>74</v>
      </c>
      <c r="F83" s="16">
        <v>492</v>
      </c>
      <c r="G83" s="81">
        <v>409</v>
      </c>
      <c r="H83" s="105">
        <v>468</v>
      </c>
      <c r="I83" s="66">
        <v>587</v>
      </c>
      <c r="J83" s="66"/>
      <c r="K83" s="186"/>
      <c r="L83" s="186"/>
      <c r="M83" s="270">
        <v>474</v>
      </c>
      <c r="N83" s="259"/>
      <c r="O83" s="260"/>
      <c r="P83" s="261"/>
      <c r="Q83" s="263" t="s">
        <v>266</v>
      </c>
      <c r="R83" s="140"/>
      <c r="S83" t="s">
        <v>62</v>
      </c>
    </row>
    <row r="84" spans="1:19">
      <c r="B84" s="7"/>
      <c r="C84" s="8" t="s">
        <v>126</v>
      </c>
      <c r="D84" s="2"/>
      <c r="E84" s="113" t="s">
        <v>45</v>
      </c>
      <c r="F84" s="16"/>
      <c r="G84" s="81"/>
      <c r="H84" s="175"/>
      <c r="I84" s="66"/>
      <c r="J84" s="66"/>
      <c r="K84" s="186"/>
      <c r="L84" s="186"/>
      <c r="M84" s="270"/>
      <c r="N84" s="259"/>
      <c r="O84" s="260"/>
      <c r="P84" s="261"/>
      <c r="Q84" s="263" t="s">
        <v>266</v>
      </c>
      <c r="R84" s="140"/>
      <c r="S84" t="s">
        <v>62</v>
      </c>
    </row>
    <row r="85" spans="1:19">
      <c r="B85" s="7"/>
      <c r="C85" s="8" t="s">
        <v>45</v>
      </c>
      <c r="D85" s="2" t="s">
        <v>127</v>
      </c>
      <c r="E85" s="113" t="s">
        <v>75</v>
      </c>
      <c r="F85" s="16">
        <v>7</v>
      </c>
      <c r="G85" s="81">
        <v>6</v>
      </c>
      <c r="H85" s="175">
        <v>2</v>
      </c>
      <c r="I85" s="66">
        <v>8</v>
      </c>
      <c r="J85" s="66"/>
      <c r="K85" s="186"/>
      <c r="L85" s="186"/>
      <c r="M85" s="270">
        <v>3</v>
      </c>
      <c r="N85" s="259"/>
      <c r="O85" s="260"/>
      <c r="P85" s="261"/>
      <c r="Q85" s="263" t="s">
        <v>266</v>
      </c>
      <c r="R85" s="140"/>
      <c r="S85" t="s">
        <v>62</v>
      </c>
    </row>
    <row r="86" spans="1:19">
      <c r="B86" s="222"/>
      <c r="C86" s="223" t="s">
        <v>263</v>
      </c>
      <c r="D86" s="224"/>
      <c r="E86" s="113" t="s">
        <v>45</v>
      </c>
      <c r="F86" s="16"/>
      <c r="G86" s="81"/>
      <c r="H86" s="175"/>
      <c r="I86" s="66"/>
      <c r="J86" s="66"/>
      <c r="K86" s="186"/>
      <c r="L86" s="186"/>
      <c r="M86" s="270"/>
      <c r="N86" s="259"/>
      <c r="O86" s="260"/>
      <c r="P86" s="261"/>
      <c r="Q86" s="263" t="s">
        <v>266</v>
      </c>
      <c r="R86" s="140"/>
      <c r="S86" t="s">
        <v>62</v>
      </c>
    </row>
    <row r="87" spans="1:19">
      <c r="B87" s="7"/>
      <c r="C87" s="8" t="s">
        <v>45</v>
      </c>
      <c r="D87" s="2" t="s">
        <v>128</v>
      </c>
      <c r="E87" s="113" t="s">
        <v>74</v>
      </c>
      <c r="F87" s="16">
        <v>45</v>
      </c>
      <c r="G87" s="81">
        <v>37</v>
      </c>
      <c r="H87" s="175">
        <v>41</v>
      </c>
      <c r="I87" s="66">
        <v>38</v>
      </c>
      <c r="J87" s="66"/>
      <c r="K87" s="186"/>
      <c r="L87" s="186"/>
      <c r="M87" s="270">
        <v>48</v>
      </c>
      <c r="N87" s="259"/>
      <c r="O87" s="260"/>
      <c r="P87" s="261"/>
      <c r="Q87" s="263" t="s">
        <v>266</v>
      </c>
      <c r="R87" s="140"/>
      <c r="S87" t="s">
        <v>62</v>
      </c>
    </row>
    <row r="88" spans="1:19">
      <c r="B88" s="7"/>
      <c r="C88" s="8" t="s">
        <v>45</v>
      </c>
      <c r="D88" s="2" t="s">
        <v>129</v>
      </c>
      <c r="E88" s="113" t="s">
        <v>74</v>
      </c>
      <c r="F88" s="16">
        <v>11</v>
      </c>
      <c r="G88" s="81">
        <v>17</v>
      </c>
      <c r="H88" s="66">
        <v>5</v>
      </c>
      <c r="I88" s="66">
        <v>10</v>
      </c>
      <c r="J88" s="66"/>
      <c r="K88" s="186"/>
      <c r="L88" s="186"/>
      <c r="M88" s="270">
        <v>8</v>
      </c>
      <c r="N88" s="259"/>
      <c r="O88" s="260"/>
      <c r="P88" s="261"/>
      <c r="Q88" s="264" t="s">
        <v>266</v>
      </c>
      <c r="R88" s="140"/>
      <c r="S88" t="s">
        <v>62</v>
      </c>
    </row>
    <row r="89" spans="1:19">
      <c r="B89" s="7"/>
      <c r="C89" s="8" t="s">
        <v>45</v>
      </c>
      <c r="D89" s="2" t="s">
        <v>130</v>
      </c>
      <c r="E89" s="113" t="s">
        <v>74</v>
      </c>
      <c r="F89" s="16">
        <v>31</v>
      </c>
      <c r="G89" s="81">
        <v>18</v>
      </c>
      <c r="H89" s="105">
        <v>32</v>
      </c>
      <c r="I89" s="66">
        <v>16</v>
      </c>
      <c r="J89" s="66"/>
      <c r="K89" s="186"/>
      <c r="L89" s="186"/>
      <c r="M89" s="270">
        <v>18</v>
      </c>
      <c r="N89" s="259"/>
      <c r="O89" s="260"/>
      <c r="P89" s="261"/>
      <c r="Q89" s="263"/>
      <c r="R89" s="140"/>
      <c r="S89" t="s">
        <v>62</v>
      </c>
    </row>
    <row r="90" spans="1:19">
      <c r="B90" s="7"/>
      <c r="C90" s="8" t="s">
        <v>45</v>
      </c>
      <c r="D90" s="2" t="s">
        <v>131</v>
      </c>
      <c r="E90" s="113" t="s">
        <v>74</v>
      </c>
      <c r="F90" s="16">
        <v>2</v>
      </c>
      <c r="G90" s="81">
        <v>1</v>
      </c>
      <c r="H90" s="175">
        <v>4</v>
      </c>
      <c r="I90" s="66">
        <v>11</v>
      </c>
      <c r="J90" s="66"/>
      <c r="K90" s="186"/>
      <c r="L90" s="186"/>
      <c r="M90" s="270">
        <v>14</v>
      </c>
      <c r="N90" s="259"/>
      <c r="O90" s="260"/>
      <c r="P90" s="261"/>
      <c r="Q90" s="263" t="s">
        <v>266</v>
      </c>
      <c r="R90" s="140"/>
      <c r="S90" t="s">
        <v>62</v>
      </c>
    </row>
    <row r="91" spans="1:19">
      <c r="B91" s="7"/>
      <c r="C91" s="8" t="s">
        <v>273</v>
      </c>
      <c r="D91" s="2" t="s">
        <v>132</v>
      </c>
      <c r="E91" s="113" t="s">
        <v>74</v>
      </c>
      <c r="F91" s="16">
        <v>1</v>
      </c>
      <c r="G91" s="81">
        <v>1</v>
      </c>
      <c r="H91" s="175">
        <v>4</v>
      </c>
      <c r="I91" s="66">
        <v>2</v>
      </c>
      <c r="J91" s="66"/>
      <c r="K91" s="186"/>
      <c r="L91" s="186"/>
      <c r="M91" s="270">
        <v>8</v>
      </c>
      <c r="N91" s="259"/>
      <c r="O91" s="260"/>
      <c r="P91" s="261"/>
      <c r="Q91" s="263" t="s">
        <v>266</v>
      </c>
      <c r="R91" s="140"/>
      <c r="S91" t="s">
        <v>62</v>
      </c>
    </row>
    <row r="92" spans="1:19">
      <c r="B92" s="7"/>
      <c r="C92" s="8"/>
      <c r="D92" s="2" t="s">
        <v>133</v>
      </c>
      <c r="E92" s="113" t="s">
        <v>77</v>
      </c>
      <c r="F92" s="15">
        <v>24.4</v>
      </c>
      <c r="G92" s="84">
        <v>45.9</v>
      </c>
      <c r="H92" s="106">
        <v>12.2</v>
      </c>
      <c r="I92" s="65">
        <v>26.3</v>
      </c>
      <c r="J92" s="65"/>
      <c r="K92" s="185"/>
      <c r="L92" s="185"/>
      <c r="M92" s="274">
        <v>16.7</v>
      </c>
      <c r="N92" s="259"/>
      <c r="O92" s="260"/>
      <c r="P92" s="261"/>
      <c r="Q92" s="263" t="s">
        <v>266</v>
      </c>
      <c r="R92" s="140"/>
      <c r="S92" t="s">
        <v>62</v>
      </c>
    </row>
    <row r="93" spans="1:19">
      <c r="A93">
        <v>4</v>
      </c>
      <c r="B93" s="35" t="s">
        <v>31</v>
      </c>
      <c r="C93" s="8"/>
      <c r="D93" s="2"/>
      <c r="E93" s="113"/>
      <c r="F93" s="15"/>
      <c r="G93" s="84"/>
      <c r="H93" s="175"/>
      <c r="I93" s="65"/>
      <c r="J93" s="65"/>
      <c r="K93" s="185"/>
      <c r="L93" s="185"/>
      <c r="M93" s="274"/>
      <c r="N93" s="259"/>
      <c r="O93" s="260"/>
      <c r="P93" s="261"/>
      <c r="Q93" s="263" t="s">
        <v>266</v>
      </c>
      <c r="R93" s="140"/>
      <c r="S93" t="s">
        <v>65</v>
      </c>
    </row>
    <row r="94" spans="1:19">
      <c r="A94" t="s">
        <v>210</v>
      </c>
      <c r="B94" s="35" t="s">
        <v>217</v>
      </c>
      <c r="C94" s="8"/>
      <c r="D94" s="2"/>
      <c r="E94" s="113"/>
      <c r="F94" s="14"/>
      <c r="G94" s="85"/>
      <c r="H94" s="66"/>
      <c r="I94" s="48"/>
      <c r="J94" s="48"/>
      <c r="K94" s="184"/>
      <c r="L94" s="184"/>
      <c r="M94" s="293"/>
      <c r="N94" s="259"/>
      <c r="O94" s="260"/>
      <c r="P94" s="261"/>
      <c r="Q94" s="263" t="s">
        <v>266</v>
      </c>
      <c r="R94" s="140"/>
      <c r="S94" t="s">
        <v>65</v>
      </c>
    </row>
    <row r="95" spans="1:19">
      <c r="B95" s="32"/>
      <c r="C95" s="18" t="s">
        <v>12</v>
      </c>
      <c r="D95" s="34"/>
      <c r="E95" s="47" t="s">
        <v>75</v>
      </c>
      <c r="F95" s="57">
        <v>2770</v>
      </c>
      <c r="G95" s="82">
        <v>2832</v>
      </c>
      <c r="H95" s="175">
        <v>2849</v>
      </c>
      <c r="I95" s="174">
        <v>2875</v>
      </c>
      <c r="J95" s="174">
        <v>2960</v>
      </c>
      <c r="K95" s="212">
        <v>3060</v>
      </c>
      <c r="L95" s="221">
        <v>3694</v>
      </c>
      <c r="M95" s="285">
        <v>3076</v>
      </c>
      <c r="N95" s="259">
        <f t="shared" ref="N95:N103" si="6">M95/J95</f>
        <v>1.0391891891891891</v>
      </c>
      <c r="O95" s="260" t="s">
        <v>275</v>
      </c>
      <c r="P95" s="261"/>
      <c r="Q95" s="263">
        <f t="shared" ref="Q95:Q103" si="7">M95-J95</f>
        <v>116</v>
      </c>
      <c r="R95" s="207">
        <v>2820</v>
      </c>
      <c r="S95" t="s">
        <v>63</v>
      </c>
    </row>
    <row r="96" spans="1:19">
      <c r="B96" s="32"/>
      <c r="C96" s="18" t="s">
        <v>233</v>
      </c>
      <c r="D96" s="34"/>
      <c r="E96" s="47" t="s">
        <v>75</v>
      </c>
      <c r="F96" s="57">
        <v>769</v>
      </c>
      <c r="G96" s="82">
        <v>809</v>
      </c>
      <c r="H96" s="175">
        <v>819</v>
      </c>
      <c r="I96" s="174">
        <v>878</v>
      </c>
      <c r="J96" s="174">
        <v>850</v>
      </c>
      <c r="K96" s="212">
        <v>900</v>
      </c>
      <c r="L96" s="221">
        <v>950</v>
      </c>
      <c r="M96" s="285">
        <v>912</v>
      </c>
      <c r="N96" s="259">
        <f t="shared" si="6"/>
        <v>1.0729411764705883</v>
      </c>
      <c r="O96" s="260" t="s">
        <v>310</v>
      </c>
      <c r="P96" s="261"/>
      <c r="Q96" s="263">
        <f t="shared" si="7"/>
        <v>62</v>
      </c>
      <c r="R96" s="207"/>
      <c r="S96" t="s">
        <v>63</v>
      </c>
    </row>
    <row r="97" spans="2:19">
      <c r="B97" s="32"/>
      <c r="C97" s="18" t="s">
        <v>13</v>
      </c>
      <c r="D97" s="34"/>
      <c r="E97" s="47" t="s">
        <v>75</v>
      </c>
      <c r="F97" s="57">
        <v>407</v>
      </c>
      <c r="G97" s="82">
        <v>538</v>
      </c>
      <c r="H97" s="175">
        <v>435</v>
      </c>
      <c r="I97" s="174">
        <v>519</v>
      </c>
      <c r="J97" s="174">
        <v>500</v>
      </c>
      <c r="K97" s="212">
        <v>582</v>
      </c>
      <c r="L97" s="221">
        <v>590</v>
      </c>
      <c r="M97" s="285">
        <v>649</v>
      </c>
      <c r="N97" s="259">
        <f t="shared" si="6"/>
        <v>1.298</v>
      </c>
      <c r="O97" s="260" t="s">
        <v>278</v>
      </c>
      <c r="P97" s="261"/>
      <c r="Q97" s="263">
        <f t="shared" si="7"/>
        <v>149</v>
      </c>
      <c r="R97" s="207"/>
      <c r="S97" t="s">
        <v>63</v>
      </c>
    </row>
    <row r="98" spans="2:19">
      <c r="B98" s="32"/>
      <c r="C98" s="18" t="s">
        <v>14</v>
      </c>
      <c r="D98" s="34"/>
      <c r="E98" s="47" t="s">
        <v>75</v>
      </c>
      <c r="F98" s="57">
        <v>565</v>
      </c>
      <c r="G98" s="82">
        <v>508</v>
      </c>
      <c r="H98" s="175">
        <v>559</v>
      </c>
      <c r="I98" s="174">
        <v>705</v>
      </c>
      <c r="J98" s="174">
        <v>650</v>
      </c>
      <c r="K98" s="212">
        <v>766</v>
      </c>
      <c r="L98" s="221">
        <v>770</v>
      </c>
      <c r="M98" s="285">
        <v>789</v>
      </c>
      <c r="N98" s="259">
        <f t="shared" si="6"/>
        <v>1.2138461538461538</v>
      </c>
      <c r="O98" s="260" t="s">
        <v>278</v>
      </c>
      <c r="P98" s="45"/>
      <c r="Q98" s="263">
        <f t="shared" si="7"/>
        <v>139</v>
      </c>
      <c r="R98" s="207"/>
      <c r="S98" t="s">
        <v>63</v>
      </c>
    </row>
    <row r="99" spans="2:19">
      <c r="B99" s="32"/>
      <c r="C99" s="18" t="s">
        <v>15</v>
      </c>
      <c r="D99" s="34"/>
      <c r="E99" s="47" t="s">
        <v>75</v>
      </c>
      <c r="F99" s="57">
        <v>29224</v>
      </c>
      <c r="G99" s="82">
        <v>27373</v>
      </c>
      <c r="H99" s="175">
        <v>26653</v>
      </c>
      <c r="I99" s="174">
        <v>28192</v>
      </c>
      <c r="J99" s="174">
        <v>28000</v>
      </c>
      <c r="K99" s="212">
        <v>29188</v>
      </c>
      <c r="L99" s="221">
        <v>30000</v>
      </c>
      <c r="M99" s="285">
        <v>29320</v>
      </c>
      <c r="N99" s="259">
        <f t="shared" si="6"/>
        <v>1.0471428571428572</v>
      </c>
      <c r="O99" s="260" t="s">
        <v>305</v>
      </c>
      <c r="P99" s="261"/>
      <c r="Q99" s="263">
        <f t="shared" si="7"/>
        <v>1320</v>
      </c>
      <c r="R99" s="207">
        <v>30000</v>
      </c>
      <c r="S99" t="s">
        <v>63</v>
      </c>
    </row>
    <row r="100" spans="2:19">
      <c r="B100" s="32"/>
      <c r="C100" s="18" t="s">
        <v>234</v>
      </c>
      <c r="D100" s="34"/>
      <c r="E100" s="47" t="s">
        <v>75</v>
      </c>
      <c r="F100" s="57">
        <v>2447</v>
      </c>
      <c r="G100" s="82">
        <v>4853</v>
      </c>
      <c r="H100" s="66">
        <v>6898</v>
      </c>
      <c r="I100" s="174">
        <v>8660</v>
      </c>
      <c r="J100" s="174">
        <v>8000</v>
      </c>
      <c r="K100" s="212">
        <v>10435</v>
      </c>
      <c r="L100" s="221">
        <v>10500</v>
      </c>
      <c r="M100" s="285">
        <v>10651</v>
      </c>
      <c r="N100" s="259">
        <f>M100/J100</f>
        <v>1.331375</v>
      </c>
      <c r="O100" s="260" t="s">
        <v>278</v>
      </c>
      <c r="P100" s="261"/>
      <c r="Q100" s="263">
        <f t="shared" si="7"/>
        <v>2651</v>
      </c>
      <c r="R100" s="207"/>
      <c r="S100" t="s">
        <v>63</v>
      </c>
    </row>
    <row r="101" spans="2:19">
      <c r="B101" s="32"/>
      <c r="C101" s="18" t="s">
        <v>16</v>
      </c>
      <c r="D101" s="34"/>
      <c r="E101" s="47" t="s">
        <v>76</v>
      </c>
      <c r="F101" s="59">
        <v>54.3</v>
      </c>
      <c r="G101" s="86">
        <v>47.7</v>
      </c>
      <c r="H101" s="104">
        <v>53</v>
      </c>
      <c r="I101" s="60">
        <v>53.8</v>
      </c>
      <c r="J101" s="60">
        <v>54</v>
      </c>
      <c r="K101" s="215">
        <v>48.7</v>
      </c>
      <c r="L101" s="196">
        <v>49</v>
      </c>
      <c r="M101" s="294">
        <v>48.5</v>
      </c>
      <c r="N101" s="259">
        <f t="shared" si="6"/>
        <v>0.89814814814814814</v>
      </c>
      <c r="O101" s="301" t="s">
        <v>274</v>
      </c>
      <c r="P101" s="300"/>
      <c r="Q101" s="264">
        <f t="shared" si="7"/>
        <v>-5.5</v>
      </c>
      <c r="R101" s="145">
        <v>55</v>
      </c>
      <c r="S101" t="s">
        <v>63</v>
      </c>
    </row>
    <row r="102" spans="2:19">
      <c r="B102" s="32"/>
      <c r="C102" s="18" t="s">
        <v>17</v>
      </c>
      <c r="D102" s="34"/>
      <c r="E102" s="47" t="s">
        <v>75</v>
      </c>
      <c r="F102" s="57">
        <v>114</v>
      </c>
      <c r="G102" s="82">
        <v>142</v>
      </c>
      <c r="H102" s="175">
        <v>162</v>
      </c>
      <c r="I102" s="133">
        <v>131</v>
      </c>
      <c r="J102" s="133">
        <v>150</v>
      </c>
      <c r="K102" s="209">
        <v>122</v>
      </c>
      <c r="L102" s="221">
        <v>130</v>
      </c>
      <c r="M102" s="285">
        <v>120</v>
      </c>
      <c r="N102" s="259">
        <f t="shared" si="6"/>
        <v>0.8</v>
      </c>
      <c r="O102" s="301" t="s">
        <v>274</v>
      </c>
      <c r="P102" s="300"/>
      <c r="Q102" s="263">
        <f t="shared" si="7"/>
        <v>-30</v>
      </c>
      <c r="R102" s="207"/>
      <c r="S102" t="s">
        <v>63</v>
      </c>
    </row>
    <row r="103" spans="2:19">
      <c r="B103" s="32"/>
      <c r="C103" s="18" t="s">
        <v>11</v>
      </c>
      <c r="D103" s="34"/>
      <c r="E103" s="47" t="s">
        <v>74</v>
      </c>
      <c r="F103" s="57">
        <v>8276</v>
      </c>
      <c r="G103" s="82">
        <v>8474</v>
      </c>
      <c r="H103" s="175">
        <v>8300</v>
      </c>
      <c r="I103" s="174">
        <v>8866</v>
      </c>
      <c r="J103" s="174">
        <v>8800</v>
      </c>
      <c r="K103" s="212">
        <v>9900</v>
      </c>
      <c r="L103" s="221">
        <v>11700</v>
      </c>
      <c r="M103" s="285">
        <v>9969</v>
      </c>
      <c r="N103" s="259">
        <f t="shared" si="6"/>
        <v>1.1328409090909091</v>
      </c>
      <c r="O103" s="260" t="s">
        <v>278</v>
      </c>
      <c r="P103" s="261" t="s">
        <v>284</v>
      </c>
      <c r="Q103" s="263">
        <f t="shared" si="7"/>
        <v>1169</v>
      </c>
      <c r="R103" s="207"/>
      <c r="S103" t="s">
        <v>63</v>
      </c>
    </row>
    <row r="104" spans="2:19">
      <c r="B104" s="9" t="s">
        <v>218</v>
      </c>
      <c r="C104" s="11"/>
      <c r="D104" s="2"/>
      <c r="E104" s="113"/>
      <c r="F104" s="14"/>
      <c r="G104" s="85"/>
      <c r="H104" s="175"/>
      <c r="I104" s="48"/>
      <c r="J104" s="48"/>
      <c r="K104" s="184"/>
      <c r="L104" s="184"/>
      <c r="M104" s="293"/>
      <c r="N104" s="259" t="s">
        <v>266</v>
      </c>
      <c r="O104" s="260"/>
      <c r="P104" s="261"/>
      <c r="Q104" s="263" t="s">
        <v>266</v>
      </c>
      <c r="R104" s="140"/>
      <c r="S104" t="s">
        <v>63</v>
      </c>
    </row>
    <row r="105" spans="2:19">
      <c r="B105" s="7"/>
      <c r="C105" s="8" t="s">
        <v>134</v>
      </c>
      <c r="D105" s="2"/>
      <c r="E105" s="113" t="s">
        <v>135</v>
      </c>
      <c r="F105" s="14">
        <v>53.6</v>
      </c>
      <c r="G105" s="85">
        <v>60.3</v>
      </c>
      <c r="H105" s="106">
        <v>65.400000000000006</v>
      </c>
      <c r="I105" s="48">
        <v>60.8</v>
      </c>
      <c r="J105" s="48"/>
      <c r="K105" s="184"/>
      <c r="L105" s="184"/>
      <c r="M105" s="293">
        <v>66.5</v>
      </c>
      <c r="N105" s="259" t="s">
        <v>266</v>
      </c>
      <c r="O105" s="260"/>
      <c r="P105" s="261"/>
      <c r="Q105" s="263" t="s">
        <v>266</v>
      </c>
      <c r="R105" s="140"/>
      <c r="S105" t="s">
        <v>63</v>
      </c>
    </row>
    <row r="106" spans="2:19">
      <c r="B106" s="7"/>
      <c r="C106" s="8" t="s">
        <v>136</v>
      </c>
      <c r="D106" s="2"/>
      <c r="E106" s="113" t="s">
        <v>75</v>
      </c>
      <c r="F106" s="14">
        <v>114</v>
      </c>
      <c r="G106" s="85">
        <v>142</v>
      </c>
      <c r="H106" s="66">
        <v>162</v>
      </c>
      <c r="I106" s="48">
        <v>131</v>
      </c>
      <c r="J106" s="48"/>
      <c r="K106" s="184"/>
      <c r="L106" s="184"/>
      <c r="M106" s="293">
        <v>120</v>
      </c>
      <c r="N106" s="259" t="s">
        <v>266</v>
      </c>
      <c r="O106" s="260"/>
      <c r="P106" s="261"/>
      <c r="Q106" s="263" t="s">
        <v>266</v>
      </c>
      <c r="R106" s="140"/>
      <c r="S106" t="s">
        <v>63</v>
      </c>
    </row>
    <row r="107" spans="2:19">
      <c r="B107" s="7"/>
      <c r="C107" s="8" t="s">
        <v>137</v>
      </c>
      <c r="D107" s="2"/>
      <c r="E107" s="113" t="s">
        <v>75</v>
      </c>
      <c r="F107" s="14">
        <v>13</v>
      </c>
      <c r="G107" s="85">
        <v>13</v>
      </c>
      <c r="H107" s="175">
        <v>14</v>
      </c>
      <c r="I107" s="48">
        <v>16</v>
      </c>
      <c r="J107" s="48"/>
      <c r="K107" s="184"/>
      <c r="L107" s="184"/>
      <c r="M107" s="293">
        <v>21</v>
      </c>
      <c r="N107" s="259" t="s">
        <v>266</v>
      </c>
      <c r="O107" s="260"/>
      <c r="P107" s="261"/>
      <c r="Q107" s="263" t="s">
        <v>266</v>
      </c>
      <c r="R107" s="140"/>
      <c r="S107" t="s">
        <v>63</v>
      </c>
    </row>
    <row r="108" spans="2:19">
      <c r="B108" s="7"/>
      <c r="C108" s="8" t="s">
        <v>138</v>
      </c>
      <c r="D108" s="2"/>
      <c r="E108" s="113" t="s">
        <v>45</v>
      </c>
      <c r="F108" s="14"/>
      <c r="G108" s="85"/>
      <c r="H108" s="175"/>
      <c r="I108" s="48"/>
      <c r="J108" s="48"/>
      <c r="K108" s="184"/>
      <c r="L108" s="184"/>
      <c r="M108" s="293"/>
      <c r="N108" s="259" t="s">
        <v>266</v>
      </c>
      <c r="O108" s="260"/>
      <c r="P108" s="261"/>
      <c r="Q108" s="263" t="s">
        <v>266</v>
      </c>
      <c r="R108" s="140"/>
      <c r="S108" t="s">
        <v>63</v>
      </c>
    </row>
    <row r="109" spans="2:19">
      <c r="B109" s="7"/>
      <c r="C109" s="8" t="s">
        <v>45</v>
      </c>
      <c r="D109" s="2" t="s">
        <v>139</v>
      </c>
      <c r="E109" s="113" t="s">
        <v>75</v>
      </c>
      <c r="F109" s="14">
        <v>329</v>
      </c>
      <c r="G109" s="85">
        <v>310</v>
      </c>
      <c r="H109" s="175">
        <v>279</v>
      </c>
      <c r="I109" s="48">
        <v>294</v>
      </c>
      <c r="J109" s="48"/>
      <c r="K109" s="184"/>
      <c r="L109" s="184"/>
      <c r="M109" s="293">
        <v>313</v>
      </c>
      <c r="N109" s="259" t="s">
        <v>266</v>
      </c>
      <c r="O109" s="260"/>
      <c r="P109" s="261"/>
      <c r="Q109" s="263" t="s">
        <v>266</v>
      </c>
      <c r="R109" s="140"/>
      <c r="S109" t="s">
        <v>63</v>
      </c>
    </row>
    <row r="110" spans="2:19">
      <c r="B110" s="7"/>
      <c r="C110" s="8" t="s">
        <v>45</v>
      </c>
      <c r="D110" s="2" t="s">
        <v>140</v>
      </c>
      <c r="E110" s="113" t="s">
        <v>75</v>
      </c>
      <c r="F110" s="14">
        <v>143</v>
      </c>
      <c r="G110" s="85">
        <v>156</v>
      </c>
      <c r="H110" s="175">
        <v>173</v>
      </c>
      <c r="I110" s="48">
        <v>181</v>
      </c>
      <c r="J110" s="48"/>
      <c r="K110" s="184"/>
      <c r="L110" s="184"/>
      <c r="M110" s="293">
        <v>192</v>
      </c>
      <c r="N110" s="259" t="s">
        <v>266</v>
      </c>
      <c r="O110" s="260"/>
      <c r="P110" s="261"/>
      <c r="Q110" s="263" t="s">
        <v>266</v>
      </c>
      <c r="R110" s="140"/>
      <c r="S110" t="s">
        <v>63</v>
      </c>
    </row>
    <row r="111" spans="2:19">
      <c r="B111" s="7"/>
      <c r="C111" s="8" t="s">
        <v>45</v>
      </c>
      <c r="D111" s="2" t="s">
        <v>141</v>
      </c>
      <c r="E111" s="113" t="s">
        <v>75</v>
      </c>
      <c r="F111" s="14">
        <v>71</v>
      </c>
      <c r="G111" s="85">
        <v>76</v>
      </c>
      <c r="H111" s="175">
        <v>90</v>
      </c>
      <c r="I111" s="48">
        <v>86</v>
      </c>
      <c r="J111" s="48"/>
      <c r="K111" s="184"/>
      <c r="L111" s="184"/>
      <c r="M111" s="293">
        <v>86</v>
      </c>
      <c r="N111" s="259" t="s">
        <v>266</v>
      </c>
      <c r="O111" s="260"/>
      <c r="P111" s="261"/>
      <c r="Q111" s="263" t="s">
        <v>266</v>
      </c>
      <c r="R111" s="140"/>
      <c r="S111" t="s">
        <v>63</v>
      </c>
    </row>
    <row r="112" spans="2:19">
      <c r="B112" s="7"/>
      <c r="C112" s="8" t="s">
        <v>45</v>
      </c>
      <c r="D112" s="2" t="s">
        <v>142</v>
      </c>
      <c r="E112" s="113" t="s">
        <v>75</v>
      </c>
      <c r="F112" s="14">
        <v>44</v>
      </c>
      <c r="G112" s="85">
        <v>36</v>
      </c>
      <c r="H112" s="66">
        <v>30</v>
      </c>
      <c r="I112" s="48">
        <v>25</v>
      </c>
      <c r="J112" s="48"/>
      <c r="K112" s="184"/>
      <c r="L112" s="184"/>
      <c r="M112" s="293">
        <v>27</v>
      </c>
      <c r="N112" s="259" t="s">
        <v>266</v>
      </c>
      <c r="O112" s="260"/>
      <c r="P112" s="261"/>
      <c r="Q112" s="263" t="s">
        <v>266</v>
      </c>
      <c r="R112" s="140"/>
      <c r="S112" t="s">
        <v>63</v>
      </c>
    </row>
    <row r="113" spans="1:19">
      <c r="B113" s="7"/>
      <c r="C113" s="8" t="s">
        <v>45</v>
      </c>
      <c r="D113" s="2" t="s">
        <v>143</v>
      </c>
      <c r="E113" s="113" t="s">
        <v>75</v>
      </c>
      <c r="F113" s="14">
        <v>26</v>
      </c>
      <c r="G113" s="85">
        <v>58</v>
      </c>
      <c r="H113" s="175">
        <v>60</v>
      </c>
      <c r="I113" s="48">
        <v>67</v>
      </c>
      <c r="J113" s="48"/>
      <c r="K113" s="184"/>
      <c r="L113" s="184"/>
      <c r="M113" s="293">
        <v>67</v>
      </c>
      <c r="N113" s="259" t="s">
        <v>266</v>
      </c>
      <c r="O113" s="260"/>
      <c r="P113" s="261"/>
      <c r="Q113" s="263" t="s">
        <v>266</v>
      </c>
      <c r="R113" s="140"/>
      <c r="S113" t="s">
        <v>63</v>
      </c>
    </row>
    <row r="114" spans="1:19">
      <c r="B114" s="7"/>
      <c r="C114" s="8"/>
      <c r="D114" s="2" t="s">
        <v>144</v>
      </c>
      <c r="E114" s="113" t="s">
        <v>75</v>
      </c>
      <c r="F114" s="14">
        <v>156</v>
      </c>
      <c r="G114" s="85">
        <v>173</v>
      </c>
      <c r="H114" s="175">
        <v>187</v>
      </c>
      <c r="I114" s="48">
        <v>225</v>
      </c>
      <c r="J114" s="48"/>
      <c r="K114" s="184"/>
      <c r="L114" s="184"/>
      <c r="M114" s="293">
        <v>227</v>
      </c>
      <c r="N114" s="259"/>
      <c r="O114" s="260"/>
      <c r="P114" s="261"/>
      <c r="Q114" s="263" t="s">
        <v>266</v>
      </c>
      <c r="R114" s="140"/>
      <c r="S114" t="s">
        <v>63</v>
      </c>
    </row>
    <row r="115" spans="1:19">
      <c r="B115" s="7"/>
      <c r="C115" s="8" t="s">
        <v>145</v>
      </c>
      <c r="D115" s="2"/>
      <c r="E115" s="113"/>
      <c r="F115" s="14"/>
      <c r="G115" s="85"/>
      <c r="H115" s="175"/>
      <c r="I115" s="48"/>
      <c r="J115" s="48"/>
      <c r="K115" s="184"/>
      <c r="L115" s="184"/>
      <c r="M115" s="293"/>
      <c r="N115" s="259"/>
      <c r="O115" s="260"/>
      <c r="P115" s="261"/>
      <c r="Q115" s="263" t="s">
        <v>266</v>
      </c>
      <c r="R115" s="140"/>
      <c r="S115" t="s">
        <v>63</v>
      </c>
    </row>
    <row r="116" spans="1:19">
      <c r="B116" s="7"/>
      <c r="C116" s="8"/>
      <c r="D116" s="2" t="s">
        <v>146</v>
      </c>
      <c r="E116" s="113" t="s">
        <v>75</v>
      </c>
      <c r="F116" s="14">
        <v>373</v>
      </c>
      <c r="G116" s="85">
        <v>421</v>
      </c>
      <c r="H116" s="175">
        <v>405</v>
      </c>
      <c r="I116" s="48">
        <v>424</v>
      </c>
      <c r="J116" s="48"/>
      <c r="K116" s="184"/>
      <c r="L116" s="184"/>
      <c r="M116" s="293">
        <v>415</v>
      </c>
      <c r="N116" s="259"/>
      <c r="O116" s="260"/>
      <c r="P116" s="261"/>
      <c r="Q116" s="264"/>
      <c r="R116" s="140"/>
      <c r="S116" t="s">
        <v>63</v>
      </c>
    </row>
    <row r="117" spans="1:19">
      <c r="B117" s="7"/>
      <c r="C117" s="8"/>
      <c r="D117" s="2" t="s">
        <v>147</v>
      </c>
      <c r="E117" s="113" t="s">
        <v>75</v>
      </c>
      <c r="F117" s="14">
        <v>127</v>
      </c>
      <c r="G117" s="85">
        <v>130</v>
      </c>
      <c r="H117" s="175">
        <v>133</v>
      </c>
      <c r="I117" s="48">
        <v>119</v>
      </c>
      <c r="J117" s="48"/>
      <c r="K117" s="184"/>
      <c r="L117" s="184"/>
      <c r="M117" s="293">
        <v>136</v>
      </c>
      <c r="N117" s="259"/>
      <c r="O117" s="260"/>
      <c r="P117" s="261"/>
      <c r="Q117" s="263"/>
      <c r="R117" s="140"/>
      <c r="S117" t="s">
        <v>63</v>
      </c>
    </row>
    <row r="118" spans="1:19">
      <c r="A118">
        <v>5</v>
      </c>
      <c r="B118" s="35" t="s">
        <v>32</v>
      </c>
      <c r="C118" s="8"/>
      <c r="D118" s="2"/>
      <c r="E118" s="113"/>
      <c r="F118" s="14"/>
      <c r="G118" s="85"/>
      <c r="H118" s="66"/>
      <c r="I118" s="48"/>
      <c r="J118" s="48"/>
      <c r="K118" s="184"/>
      <c r="L118" s="184"/>
      <c r="M118" s="293"/>
      <c r="N118" s="259"/>
      <c r="O118" s="260"/>
      <c r="P118" s="261"/>
      <c r="Q118" s="263"/>
      <c r="R118" s="140"/>
      <c r="S118" t="s">
        <v>64</v>
      </c>
    </row>
    <row r="119" spans="1:19">
      <c r="A119" t="s">
        <v>210</v>
      </c>
      <c r="B119" s="35" t="s">
        <v>217</v>
      </c>
      <c r="C119" s="36"/>
      <c r="D119" s="34"/>
      <c r="E119" s="47"/>
      <c r="F119" s="57"/>
      <c r="G119" s="82"/>
      <c r="H119" s="104"/>
      <c r="I119" s="174"/>
      <c r="J119" s="174"/>
      <c r="K119" s="212"/>
      <c r="L119" s="212"/>
      <c r="M119" s="284"/>
      <c r="N119" s="259"/>
      <c r="O119" s="260"/>
      <c r="P119" s="261"/>
      <c r="Q119" s="263"/>
      <c r="R119" s="207"/>
      <c r="S119" t="s">
        <v>64</v>
      </c>
    </row>
    <row r="120" spans="1:19">
      <c r="B120" s="32"/>
      <c r="C120" s="18" t="s">
        <v>18</v>
      </c>
      <c r="D120" s="34"/>
      <c r="E120" s="47" t="s">
        <v>77</v>
      </c>
      <c r="F120" s="59">
        <v>17.899999999999999</v>
      </c>
      <c r="G120" s="112">
        <v>22</v>
      </c>
      <c r="H120" s="106">
        <v>23.5</v>
      </c>
      <c r="I120" s="172">
        <v>20.6</v>
      </c>
      <c r="J120" s="60">
        <v>20</v>
      </c>
      <c r="K120" s="227"/>
      <c r="L120" s="215">
        <v>20</v>
      </c>
      <c r="M120" s="295" t="s">
        <v>301</v>
      </c>
      <c r="N120" s="259" t="e">
        <f t="shared" ref="N120:N123" si="8">M120/J120</f>
        <v>#VALUE!</v>
      </c>
      <c r="O120" s="260" t="s">
        <v>280</v>
      </c>
      <c r="P120" s="261"/>
      <c r="Q120" s="263" t="e">
        <f>M120-J120</f>
        <v>#VALUE!</v>
      </c>
      <c r="R120" s="145">
        <v>20</v>
      </c>
      <c r="S120" t="s">
        <v>64</v>
      </c>
    </row>
    <row r="121" spans="1:19">
      <c r="B121" s="32"/>
      <c r="C121" s="18" t="s">
        <v>19</v>
      </c>
      <c r="D121" s="34"/>
      <c r="E121" s="47" t="s">
        <v>75</v>
      </c>
      <c r="F121" s="57">
        <v>87</v>
      </c>
      <c r="G121" s="82">
        <v>130</v>
      </c>
      <c r="H121" s="175">
        <v>124</v>
      </c>
      <c r="I121" s="174">
        <v>106</v>
      </c>
      <c r="J121" s="174">
        <v>120</v>
      </c>
      <c r="K121" s="212">
        <v>114</v>
      </c>
      <c r="L121" s="212">
        <v>120</v>
      </c>
      <c r="M121" s="284">
        <v>129</v>
      </c>
      <c r="N121" s="259">
        <f t="shared" si="8"/>
        <v>1.075</v>
      </c>
      <c r="O121" s="260" t="s">
        <v>306</v>
      </c>
      <c r="P121" s="45"/>
      <c r="Q121" s="263">
        <f>M121-J121</f>
        <v>9</v>
      </c>
      <c r="R121" s="207">
        <v>110</v>
      </c>
      <c r="S121" t="s">
        <v>64</v>
      </c>
    </row>
    <row r="122" spans="1:19">
      <c r="B122" s="32"/>
      <c r="C122" s="18" t="s">
        <v>21</v>
      </c>
      <c r="D122" s="34"/>
      <c r="E122" s="47" t="s">
        <v>75</v>
      </c>
      <c r="F122" s="57">
        <v>92</v>
      </c>
      <c r="G122" s="82">
        <v>144</v>
      </c>
      <c r="H122" s="175">
        <v>141</v>
      </c>
      <c r="I122" s="174">
        <v>189</v>
      </c>
      <c r="J122" s="174">
        <v>150</v>
      </c>
      <c r="K122" s="212">
        <v>186</v>
      </c>
      <c r="L122" s="212">
        <v>160</v>
      </c>
      <c r="M122" s="284">
        <v>188</v>
      </c>
      <c r="N122" s="259">
        <f t="shared" si="8"/>
        <v>1.2533333333333334</v>
      </c>
      <c r="O122" s="260" t="s">
        <v>311</v>
      </c>
      <c r="P122" s="261"/>
      <c r="Q122" s="263">
        <f>M122-J122</f>
        <v>38</v>
      </c>
      <c r="R122" s="207"/>
      <c r="S122" t="s">
        <v>64</v>
      </c>
    </row>
    <row r="123" spans="1:19">
      <c r="B123" s="32"/>
      <c r="C123" s="18" t="s">
        <v>20</v>
      </c>
      <c r="D123" s="34"/>
      <c r="E123" s="47" t="s">
        <v>74</v>
      </c>
      <c r="F123" s="57">
        <v>767</v>
      </c>
      <c r="G123" s="82">
        <v>840</v>
      </c>
      <c r="H123" s="175">
        <v>969</v>
      </c>
      <c r="I123" s="174">
        <v>973</v>
      </c>
      <c r="J123" s="174">
        <v>930</v>
      </c>
      <c r="K123" s="212">
        <v>999</v>
      </c>
      <c r="L123" s="212">
        <v>930</v>
      </c>
      <c r="M123" s="284">
        <v>1039</v>
      </c>
      <c r="N123" s="259">
        <f t="shared" si="8"/>
        <v>1.1172043010752688</v>
      </c>
      <c r="O123" s="260" t="s">
        <v>278</v>
      </c>
      <c r="P123" s="261" t="s">
        <v>285</v>
      </c>
      <c r="Q123" s="263">
        <f>M123-J123</f>
        <v>109</v>
      </c>
      <c r="R123" s="207"/>
      <c r="S123" t="s">
        <v>64</v>
      </c>
    </row>
    <row r="124" spans="1:19">
      <c r="B124" s="9" t="s">
        <v>218</v>
      </c>
      <c r="C124" s="11"/>
      <c r="D124" s="2"/>
      <c r="E124" s="113"/>
      <c r="F124" s="14"/>
      <c r="G124" s="85"/>
      <c r="H124" s="66"/>
      <c r="I124" s="48"/>
      <c r="J124" s="48"/>
      <c r="K124" s="184"/>
      <c r="L124" s="184"/>
      <c r="M124" s="293"/>
      <c r="N124" s="259"/>
      <c r="O124" s="260"/>
      <c r="P124" s="261"/>
      <c r="Q124" s="263" t="s">
        <v>266</v>
      </c>
      <c r="R124" s="140"/>
      <c r="S124" s="150" t="s">
        <v>64</v>
      </c>
    </row>
    <row r="125" spans="1:19">
      <c r="B125" s="7"/>
      <c r="C125" s="8" t="s">
        <v>148</v>
      </c>
      <c r="D125" s="2"/>
      <c r="E125" s="113" t="s">
        <v>78</v>
      </c>
      <c r="F125" s="16">
        <v>0</v>
      </c>
      <c r="G125" s="81">
        <v>18</v>
      </c>
      <c r="H125" s="105">
        <v>34</v>
      </c>
      <c r="I125" s="66">
        <v>44</v>
      </c>
      <c r="J125" s="66"/>
      <c r="K125" s="186"/>
      <c r="L125" s="186"/>
      <c r="M125" s="270">
        <v>44</v>
      </c>
      <c r="N125" s="259"/>
      <c r="O125" s="260"/>
      <c r="P125" s="261"/>
      <c r="Q125" s="263" t="s">
        <v>266</v>
      </c>
      <c r="R125" s="140"/>
      <c r="S125" s="150" t="s">
        <v>64</v>
      </c>
    </row>
    <row r="126" spans="1:19">
      <c r="B126" s="7"/>
      <c r="C126" s="8" t="s">
        <v>149</v>
      </c>
      <c r="D126" s="2"/>
      <c r="E126" s="113" t="s">
        <v>78</v>
      </c>
      <c r="F126" s="16">
        <v>0</v>
      </c>
      <c r="G126" s="81">
        <v>2</v>
      </c>
      <c r="H126" s="175">
        <v>4</v>
      </c>
      <c r="I126" s="66">
        <v>2</v>
      </c>
      <c r="J126" s="66"/>
      <c r="K126" s="186"/>
      <c r="L126" s="186"/>
      <c r="M126" s="270">
        <v>2</v>
      </c>
      <c r="N126" s="259"/>
      <c r="O126" s="260"/>
      <c r="P126" s="261"/>
      <c r="Q126" s="263" t="s">
        <v>266</v>
      </c>
      <c r="R126" s="140"/>
      <c r="S126" s="150" t="s">
        <v>64</v>
      </c>
    </row>
    <row r="127" spans="1:19">
      <c r="B127" s="7"/>
      <c r="C127" s="8" t="s">
        <v>150</v>
      </c>
      <c r="D127" s="2"/>
      <c r="E127" s="113" t="s">
        <v>78</v>
      </c>
      <c r="F127" s="16">
        <v>79</v>
      </c>
      <c r="G127" s="81">
        <v>98</v>
      </c>
      <c r="H127" s="175">
        <v>95</v>
      </c>
      <c r="I127" s="66">
        <v>111</v>
      </c>
      <c r="J127" s="66"/>
      <c r="K127" s="186"/>
      <c r="L127" s="186"/>
      <c r="M127" s="270">
        <v>109</v>
      </c>
      <c r="N127" s="259"/>
      <c r="O127" s="260"/>
      <c r="P127" s="261"/>
      <c r="Q127" s="263" t="s">
        <v>266</v>
      </c>
      <c r="R127" s="140"/>
      <c r="S127" s="150" t="s">
        <v>64</v>
      </c>
    </row>
    <row r="128" spans="1:19">
      <c r="B128" s="7"/>
      <c r="C128" s="8" t="s">
        <v>151</v>
      </c>
      <c r="D128" s="2"/>
      <c r="E128" s="113" t="s">
        <v>78</v>
      </c>
      <c r="F128" s="16">
        <v>36</v>
      </c>
      <c r="G128" s="81">
        <v>29</v>
      </c>
      <c r="H128" s="175">
        <v>38</v>
      </c>
      <c r="I128" s="66">
        <v>30</v>
      </c>
      <c r="J128" s="66"/>
      <c r="K128" s="186"/>
      <c r="L128" s="186"/>
      <c r="M128" s="270">
        <v>22</v>
      </c>
      <c r="N128" s="259"/>
      <c r="O128" s="260"/>
      <c r="P128" s="261"/>
      <c r="Q128" s="263" t="s">
        <v>266</v>
      </c>
      <c r="R128" s="140"/>
      <c r="S128" s="150" t="s">
        <v>64</v>
      </c>
    </row>
    <row r="129" spans="1:19">
      <c r="B129" s="7"/>
      <c r="C129" s="8" t="s">
        <v>152</v>
      </c>
      <c r="D129" s="2"/>
      <c r="E129" s="113" t="s">
        <v>74</v>
      </c>
      <c r="F129" s="16">
        <v>53</v>
      </c>
      <c r="G129" s="81">
        <v>104</v>
      </c>
      <c r="H129" s="175">
        <v>95</v>
      </c>
      <c r="I129" s="66">
        <v>89</v>
      </c>
      <c r="J129" s="66"/>
      <c r="K129" s="186"/>
      <c r="L129" s="186"/>
      <c r="M129" s="270">
        <v>66</v>
      </c>
      <c r="N129" s="259"/>
      <c r="O129" s="260"/>
      <c r="P129" s="261"/>
      <c r="Q129" s="263" t="s">
        <v>266</v>
      </c>
      <c r="R129" s="140"/>
      <c r="S129" s="150" t="s">
        <v>64</v>
      </c>
    </row>
    <row r="130" spans="1:19">
      <c r="B130" s="7"/>
      <c r="C130" s="8" t="s">
        <v>153</v>
      </c>
      <c r="D130" s="2"/>
      <c r="E130" s="113" t="s">
        <v>75</v>
      </c>
      <c r="F130" s="16">
        <v>108</v>
      </c>
      <c r="G130" s="81">
        <v>137</v>
      </c>
      <c r="H130" s="66">
        <v>126</v>
      </c>
      <c r="I130" s="66">
        <v>99</v>
      </c>
      <c r="J130" s="66"/>
      <c r="K130" s="186"/>
      <c r="L130" s="186"/>
      <c r="M130" s="270">
        <v>131</v>
      </c>
      <c r="N130" s="259"/>
      <c r="O130" s="260"/>
      <c r="P130" s="261"/>
      <c r="Q130" s="263" t="s">
        <v>266</v>
      </c>
      <c r="R130" s="140"/>
      <c r="S130" s="150" t="s">
        <v>64</v>
      </c>
    </row>
    <row r="131" spans="1:19">
      <c r="B131" s="7"/>
      <c r="C131" s="8" t="s">
        <v>154</v>
      </c>
      <c r="D131" s="2"/>
      <c r="E131" s="113" t="s">
        <v>75</v>
      </c>
      <c r="F131" s="16">
        <v>41</v>
      </c>
      <c r="G131" s="81">
        <v>48</v>
      </c>
      <c r="H131" s="175">
        <v>49</v>
      </c>
      <c r="I131" s="66">
        <v>47</v>
      </c>
      <c r="J131" s="66"/>
      <c r="K131" s="186"/>
      <c r="L131" s="186"/>
      <c r="M131" s="270">
        <v>41</v>
      </c>
      <c r="N131" s="259"/>
      <c r="O131" s="260"/>
      <c r="P131" s="261"/>
      <c r="Q131" s="263" t="s">
        <v>266</v>
      </c>
      <c r="R131" s="140"/>
      <c r="S131" s="150" t="s">
        <v>64</v>
      </c>
    </row>
    <row r="132" spans="1:19">
      <c r="B132" s="7"/>
      <c r="C132" s="8" t="s">
        <v>155</v>
      </c>
      <c r="D132" s="2"/>
      <c r="E132" s="113" t="s">
        <v>75</v>
      </c>
      <c r="F132" s="16">
        <v>583</v>
      </c>
      <c r="G132" s="81">
        <v>711</v>
      </c>
      <c r="H132" s="175">
        <v>721</v>
      </c>
      <c r="I132" s="66">
        <v>710</v>
      </c>
      <c r="J132" s="66"/>
      <c r="K132" s="186"/>
      <c r="L132" s="186"/>
      <c r="M132" s="270">
        <v>780</v>
      </c>
      <c r="N132" s="259"/>
      <c r="O132" s="260"/>
      <c r="P132" s="261"/>
      <c r="Q132" s="263" t="s">
        <v>266</v>
      </c>
      <c r="R132" s="140"/>
      <c r="S132" s="150" t="s">
        <v>64</v>
      </c>
    </row>
    <row r="133" spans="1:19">
      <c r="B133" s="7"/>
      <c r="C133" s="8" t="s">
        <v>156</v>
      </c>
      <c r="D133" s="2"/>
      <c r="E133" s="113" t="s">
        <v>75</v>
      </c>
      <c r="F133" s="16">
        <v>277</v>
      </c>
      <c r="G133" s="81">
        <v>268</v>
      </c>
      <c r="H133" s="175">
        <v>226</v>
      </c>
      <c r="I133" s="66">
        <v>275</v>
      </c>
      <c r="J133" s="66"/>
      <c r="K133" s="186"/>
      <c r="L133" s="186"/>
      <c r="M133" s="270">
        <v>241</v>
      </c>
      <c r="N133" s="259"/>
      <c r="O133" s="260"/>
      <c r="P133" s="261"/>
      <c r="Q133" s="263" t="s">
        <v>266</v>
      </c>
      <c r="R133" s="140"/>
      <c r="S133" s="150" t="s">
        <v>64</v>
      </c>
    </row>
    <row r="134" spans="1:19">
      <c r="A134" s="45"/>
      <c r="B134" s="7"/>
      <c r="C134" s="8" t="s">
        <v>157</v>
      </c>
      <c r="D134" s="2"/>
      <c r="E134" s="113"/>
      <c r="F134" s="16"/>
      <c r="G134" s="81"/>
      <c r="H134" s="175"/>
      <c r="I134" s="66"/>
      <c r="J134" s="66"/>
      <c r="K134" s="186"/>
      <c r="L134" s="186"/>
      <c r="M134" s="270"/>
      <c r="N134" s="259"/>
      <c r="O134" s="260"/>
      <c r="P134" s="261"/>
      <c r="Q134" s="263" t="s">
        <v>266</v>
      </c>
      <c r="R134" s="140"/>
      <c r="S134" s="150" t="s">
        <v>64</v>
      </c>
    </row>
    <row r="135" spans="1:19">
      <c r="A135" s="45"/>
      <c r="B135" s="7"/>
      <c r="C135" s="8"/>
      <c r="D135" s="2" t="s">
        <v>158</v>
      </c>
      <c r="E135" s="113" t="s">
        <v>75</v>
      </c>
      <c r="F135" s="16">
        <v>3310</v>
      </c>
      <c r="G135" s="95" t="s">
        <v>229</v>
      </c>
      <c r="H135" s="107" t="s">
        <v>229</v>
      </c>
      <c r="I135" s="107" t="s">
        <v>229</v>
      </c>
      <c r="J135" s="66"/>
      <c r="K135" s="186"/>
      <c r="L135" s="186"/>
      <c r="M135" s="270"/>
      <c r="N135" s="259"/>
      <c r="O135" s="260"/>
      <c r="P135" s="261"/>
      <c r="Q135" s="263" t="s">
        <v>266</v>
      </c>
      <c r="R135" s="140"/>
      <c r="S135" s="150" t="s">
        <v>64</v>
      </c>
    </row>
    <row r="136" spans="1:19">
      <c r="A136" s="45"/>
      <c r="B136" s="7"/>
      <c r="C136" s="8"/>
      <c r="D136" s="2" t="s">
        <v>159</v>
      </c>
      <c r="E136" s="113" t="s">
        <v>75</v>
      </c>
      <c r="F136" s="16">
        <v>229</v>
      </c>
      <c r="G136" s="95" t="s">
        <v>229</v>
      </c>
      <c r="H136" s="108" t="s">
        <v>229</v>
      </c>
      <c r="I136" s="108" t="s">
        <v>242</v>
      </c>
      <c r="J136" s="108"/>
      <c r="K136" s="188"/>
      <c r="L136" s="188"/>
      <c r="M136" s="296" t="s">
        <v>270</v>
      </c>
      <c r="N136" s="259"/>
      <c r="O136" s="260"/>
      <c r="P136" s="261"/>
      <c r="Q136" s="263" t="s">
        <v>266</v>
      </c>
      <c r="R136" s="140"/>
      <c r="S136" s="150" t="s">
        <v>64</v>
      </c>
    </row>
    <row r="137" spans="1:19">
      <c r="A137" s="45"/>
      <c r="B137" s="7"/>
      <c r="C137" s="8" t="s">
        <v>160</v>
      </c>
      <c r="D137" s="2"/>
      <c r="E137" s="113" t="s">
        <v>75</v>
      </c>
      <c r="F137" s="16">
        <v>164</v>
      </c>
      <c r="G137" s="81">
        <v>162</v>
      </c>
      <c r="H137" s="105">
        <v>145</v>
      </c>
      <c r="I137" s="66">
        <v>134</v>
      </c>
      <c r="J137" s="66"/>
      <c r="K137" s="186"/>
      <c r="L137" s="186"/>
      <c r="M137" s="270">
        <v>134</v>
      </c>
      <c r="N137" s="259"/>
      <c r="O137" s="260"/>
      <c r="P137" s="261"/>
      <c r="Q137" s="263" t="s">
        <v>266</v>
      </c>
      <c r="R137" s="140"/>
      <c r="S137" s="150" t="s">
        <v>64</v>
      </c>
    </row>
    <row r="138" spans="1:19">
      <c r="B138" s="7"/>
      <c r="C138" s="8" t="s">
        <v>161</v>
      </c>
      <c r="D138" s="2"/>
      <c r="E138" s="113" t="s">
        <v>75</v>
      </c>
      <c r="F138" s="16">
        <v>243</v>
      </c>
      <c r="G138" s="81">
        <v>268</v>
      </c>
      <c r="H138" s="175">
        <v>226</v>
      </c>
      <c r="I138" s="66">
        <v>275</v>
      </c>
      <c r="J138" s="66"/>
      <c r="K138" s="186"/>
      <c r="L138" s="186"/>
      <c r="M138" s="270">
        <v>241</v>
      </c>
      <c r="N138" s="259"/>
      <c r="O138" s="260"/>
      <c r="P138" s="261"/>
      <c r="Q138" s="263" t="s">
        <v>266</v>
      </c>
      <c r="R138" s="140"/>
      <c r="S138" s="150" t="s">
        <v>64</v>
      </c>
    </row>
    <row r="139" spans="1:19">
      <c r="B139" s="7"/>
      <c r="C139" s="8" t="s">
        <v>162</v>
      </c>
      <c r="D139" s="2"/>
      <c r="E139" s="113" t="s">
        <v>75</v>
      </c>
      <c r="F139" s="16">
        <v>8717</v>
      </c>
      <c r="G139" s="81">
        <v>7566</v>
      </c>
      <c r="H139" s="175">
        <v>6774</v>
      </c>
      <c r="I139" s="66">
        <v>6360</v>
      </c>
      <c r="J139" s="66"/>
      <c r="K139" s="186"/>
      <c r="L139" s="186"/>
      <c r="M139" s="270">
        <v>5170</v>
      </c>
      <c r="N139" s="259"/>
      <c r="O139" s="260"/>
      <c r="P139" s="261"/>
      <c r="Q139" s="263" t="s">
        <v>266</v>
      </c>
      <c r="R139" s="140"/>
      <c r="S139" s="150" t="s">
        <v>64</v>
      </c>
    </row>
    <row r="140" spans="1:19">
      <c r="B140" s="7"/>
      <c r="C140" s="8"/>
      <c r="D140" s="2"/>
      <c r="E140" s="113"/>
      <c r="F140" s="14"/>
      <c r="G140" s="85"/>
      <c r="H140" s="175"/>
      <c r="I140" s="48"/>
      <c r="J140" s="48"/>
      <c r="K140" s="184"/>
      <c r="L140" s="184"/>
      <c r="M140" s="293"/>
      <c r="N140" s="259"/>
      <c r="O140" s="260"/>
      <c r="P140" s="261"/>
      <c r="Q140" s="263" t="s">
        <v>266</v>
      </c>
      <c r="R140" s="140"/>
      <c r="S140" s="150" t="s">
        <v>64</v>
      </c>
    </row>
    <row r="141" spans="1:19">
      <c r="A141">
        <v>7</v>
      </c>
      <c r="B141" s="5" t="s">
        <v>184</v>
      </c>
      <c r="C141" s="6"/>
      <c r="D141" s="4"/>
      <c r="E141" s="113"/>
      <c r="F141" s="21"/>
      <c r="G141" s="87"/>
      <c r="H141" s="175"/>
      <c r="I141" s="46"/>
      <c r="J141" s="46"/>
      <c r="K141" s="211"/>
      <c r="L141" s="208"/>
      <c r="M141" s="236"/>
      <c r="N141" s="259"/>
      <c r="O141" s="260"/>
      <c r="P141" s="261"/>
      <c r="Q141" s="263" t="s">
        <v>266</v>
      </c>
      <c r="R141" s="143"/>
      <c r="S141" t="s">
        <v>68</v>
      </c>
    </row>
    <row r="142" spans="1:19">
      <c r="B142" s="5"/>
      <c r="C142" s="6" t="s">
        <v>165</v>
      </c>
      <c r="D142" s="4"/>
      <c r="E142" s="113" t="s">
        <v>75</v>
      </c>
      <c r="F142" s="21">
        <v>43</v>
      </c>
      <c r="G142" s="87">
        <v>76</v>
      </c>
      <c r="H142" s="66">
        <v>47</v>
      </c>
      <c r="I142" s="46">
        <v>67</v>
      </c>
      <c r="J142" s="46"/>
      <c r="K142" s="211"/>
      <c r="L142" s="208"/>
      <c r="M142" s="236">
        <v>60</v>
      </c>
      <c r="N142" s="259"/>
      <c r="O142" s="260"/>
      <c r="P142" s="261"/>
      <c r="Q142" s="263" t="s">
        <v>266</v>
      </c>
      <c r="R142" s="154"/>
      <c r="S142" t="s">
        <v>60</v>
      </c>
    </row>
    <row r="143" spans="1:19">
      <c r="B143" s="5"/>
      <c r="C143" s="6" t="s">
        <v>174</v>
      </c>
      <c r="D143" s="4"/>
      <c r="E143" s="113" t="s">
        <v>75</v>
      </c>
      <c r="F143" s="21">
        <v>10</v>
      </c>
      <c r="G143" s="87">
        <v>5</v>
      </c>
      <c r="H143" s="105">
        <v>4</v>
      </c>
      <c r="I143" s="46">
        <v>2</v>
      </c>
      <c r="J143" s="46"/>
      <c r="K143" s="211"/>
      <c r="L143" s="211"/>
      <c r="M143" s="269">
        <v>2</v>
      </c>
      <c r="N143" s="259"/>
      <c r="O143" s="260"/>
      <c r="P143" s="261"/>
      <c r="Q143" s="263" t="s">
        <v>266</v>
      </c>
      <c r="R143" s="154"/>
      <c r="S143" t="s">
        <v>61</v>
      </c>
    </row>
    <row r="144" spans="1:19">
      <c r="B144" s="5"/>
      <c r="C144" s="6" t="s">
        <v>169</v>
      </c>
      <c r="D144" s="4"/>
      <c r="E144" s="113" t="s">
        <v>75</v>
      </c>
      <c r="F144" s="21">
        <v>5</v>
      </c>
      <c r="G144" s="87">
        <v>7</v>
      </c>
      <c r="H144" s="175">
        <v>6</v>
      </c>
      <c r="I144" s="46">
        <v>7</v>
      </c>
      <c r="J144" s="46"/>
      <c r="K144" s="211"/>
      <c r="L144" s="211"/>
      <c r="M144" s="269">
        <v>7</v>
      </c>
      <c r="N144" s="259"/>
      <c r="O144" s="260"/>
      <c r="P144" s="261"/>
      <c r="Q144" s="263" t="s">
        <v>266</v>
      </c>
      <c r="R144" s="154"/>
      <c r="S144" t="s">
        <v>62</v>
      </c>
    </row>
    <row r="145" spans="1:19">
      <c r="B145" s="5"/>
      <c r="C145" s="6" t="s">
        <v>31</v>
      </c>
      <c r="D145" s="4"/>
      <c r="E145" s="113" t="s">
        <v>75</v>
      </c>
      <c r="F145" s="21">
        <v>47</v>
      </c>
      <c r="G145" s="87">
        <v>107</v>
      </c>
      <c r="H145" s="175">
        <v>148</v>
      </c>
      <c r="I145" s="46">
        <v>185</v>
      </c>
      <c r="J145" s="46"/>
      <c r="K145" s="211"/>
      <c r="L145" s="211"/>
      <c r="M145" s="269">
        <v>229</v>
      </c>
      <c r="N145" s="259"/>
      <c r="O145" s="260"/>
      <c r="P145" s="261"/>
      <c r="Q145" s="263" t="s">
        <v>266</v>
      </c>
      <c r="R145" s="154"/>
      <c r="S145" t="s">
        <v>65</v>
      </c>
    </row>
    <row r="146" spans="1:19">
      <c r="B146" s="5"/>
      <c r="C146" s="6" t="s">
        <v>170</v>
      </c>
      <c r="D146" s="4"/>
      <c r="E146" s="113" t="s">
        <v>75</v>
      </c>
      <c r="F146" s="21">
        <v>25</v>
      </c>
      <c r="G146" s="87">
        <v>62</v>
      </c>
      <c r="H146" s="175">
        <v>58</v>
      </c>
      <c r="I146" s="46">
        <v>51</v>
      </c>
      <c r="J146" s="46"/>
      <c r="K146" s="211"/>
      <c r="L146" s="211"/>
      <c r="M146" s="269">
        <v>62</v>
      </c>
      <c r="N146" s="259"/>
      <c r="O146" s="260"/>
      <c r="P146" s="261"/>
      <c r="Q146" s="263" t="s">
        <v>266</v>
      </c>
      <c r="R146" s="154"/>
      <c r="S146" t="s">
        <v>64</v>
      </c>
    </row>
    <row r="147" spans="1:19">
      <c r="B147" s="5"/>
      <c r="C147" s="6" t="s">
        <v>225</v>
      </c>
      <c r="D147" s="4"/>
      <c r="E147" s="113" t="s">
        <v>75</v>
      </c>
      <c r="F147" s="21">
        <f>SUM(F142:F146)</f>
        <v>130</v>
      </c>
      <c r="G147" s="87">
        <v>257</v>
      </c>
      <c r="H147" s="175">
        <f>SUM(H142:H146)</f>
        <v>263</v>
      </c>
      <c r="I147" s="48">
        <f>SUM(I142:I146)</f>
        <v>312</v>
      </c>
      <c r="J147" s="48"/>
      <c r="K147" s="184"/>
      <c r="L147" s="178"/>
      <c r="M147" s="236">
        <f>SUM(M142:M146)</f>
        <v>360</v>
      </c>
      <c r="N147" s="259"/>
      <c r="O147" s="260"/>
      <c r="P147" s="261"/>
      <c r="Q147" s="263" t="s">
        <v>266</v>
      </c>
      <c r="R147" s="143"/>
      <c r="S147" t="s">
        <v>68</v>
      </c>
    </row>
    <row r="148" spans="1:19">
      <c r="A148">
        <v>8</v>
      </c>
      <c r="B148" s="5" t="s">
        <v>185</v>
      </c>
      <c r="C148" s="6"/>
      <c r="D148" s="4"/>
      <c r="E148" s="113"/>
      <c r="F148" s="14"/>
      <c r="G148" s="85"/>
      <c r="H148" s="66"/>
      <c r="I148" s="48"/>
      <c r="J148" s="48"/>
      <c r="K148" s="184"/>
      <c r="L148" s="178"/>
      <c r="M148" s="240"/>
      <c r="N148" s="259"/>
      <c r="O148" s="260"/>
      <c r="P148" s="261"/>
      <c r="Q148" s="263" t="s">
        <v>266</v>
      </c>
      <c r="R148" s="143"/>
      <c r="S148" t="s">
        <v>68</v>
      </c>
    </row>
    <row r="149" spans="1:19">
      <c r="B149" s="5"/>
      <c r="C149" s="6" t="s">
        <v>165</v>
      </c>
      <c r="D149" s="4"/>
      <c r="E149" s="113"/>
      <c r="F149" s="14"/>
      <c r="G149" s="85"/>
      <c r="H149" s="104"/>
      <c r="I149" s="48"/>
      <c r="J149" s="48"/>
      <c r="K149" s="184"/>
      <c r="L149" s="178"/>
      <c r="M149" s="240"/>
      <c r="N149" s="259"/>
      <c r="O149" s="260"/>
      <c r="P149" s="261"/>
      <c r="Q149" s="263" t="s">
        <v>266</v>
      </c>
      <c r="R149" s="143"/>
      <c r="S149" t="s">
        <v>60</v>
      </c>
    </row>
    <row r="150" spans="1:19">
      <c r="B150" s="5"/>
      <c r="C150" s="6"/>
      <c r="D150" s="4" t="s">
        <v>186</v>
      </c>
      <c r="E150" s="113" t="s">
        <v>75</v>
      </c>
      <c r="F150" s="16">
        <v>45</v>
      </c>
      <c r="G150" s="81">
        <v>52</v>
      </c>
      <c r="H150" s="175">
        <v>47</v>
      </c>
      <c r="I150" s="66">
        <v>53</v>
      </c>
      <c r="J150" s="66"/>
      <c r="K150" s="186"/>
      <c r="L150" s="180"/>
      <c r="M150" s="239">
        <v>55</v>
      </c>
      <c r="N150" s="259"/>
      <c r="O150" s="260"/>
      <c r="P150" s="261"/>
      <c r="Q150" s="263" t="s">
        <v>266</v>
      </c>
      <c r="R150" s="154"/>
      <c r="S150" t="s">
        <v>60</v>
      </c>
    </row>
    <row r="151" spans="1:19">
      <c r="B151" s="5"/>
      <c r="C151" s="6"/>
      <c r="D151" s="4" t="s">
        <v>187</v>
      </c>
      <c r="E151" s="113" t="s">
        <v>78</v>
      </c>
      <c r="F151" s="16">
        <v>386</v>
      </c>
      <c r="G151" s="81">
        <v>361</v>
      </c>
      <c r="H151" s="175">
        <v>341</v>
      </c>
      <c r="I151" s="66">
        <v>395</v>
      </c>
      <c r="J151" s="66"/>
      <c r="K151" s="186"/>
      <c r="L151" s="180"/>
      <c r="M151" s="239">
        <v>378</v>
      </c>
      <c r="N151" s="259"/>
      <c r="O151" s="260"/>
      <c r="P151" s="261"/>
      <c r="Q151" s="263" t="s">
        <v>266</v>
      </c>
      <c r="R151" s="154"/>
      <c r="S151" t="s">
        <v>60</v>
      </c>
    </row>
    <row r="152" spans="1:19">
      <c r="B152" s="5"/>
      <c r="C152" s="6"/>
      <c r="D152" s="4" t="s">
        <v>188</v>
      </c>
      <c r="E152" s="113" t="s">
        <v>75</v>
      </c>
      <c r="F152" s="16">
        <v>63</v>
      </c>
      <c r="G152" s="81">
        <v>258</v>
      </c>
      <c r="H152" s="175">
        <v>227</v>
      </c>
      <c r="I152" s="66">
        <v>164</v>
      </c>
      <c r="J152" s="66"/>
      <c r="K152" s="186"/>
      <c r="L152" s="180"/>
      <c r="M152" s="239">
        <v>187</v>
      </c>
      <c r="N152" s="259"/>
      <c r="O152" s="260"/>
      <c r="P152" s="261"/>
      <c r="Q152" s="263" t="s">
        <v>266</v>
      </c>
      <c r="R152" s="154"/>
      <c r="S152" t="s">
        <v>60</v>
      </c>
    </row>
    <row r="153" spans="1:19">
      <c r="B153" s="5"/>
      <c r="C153" s="6" t="s">
        <v>174</v>
      </c>
      <c r="D153" s="4"/>
      <c r="E153" s="113"/>
      <c r="F153" s="16"/>
      <c r="G153" s="81"/>
      <c r="H153" s="175"/>
      <c r="I153" s="66"/>
      <c r="J153" s="66"/>
      <c r="K153" s="186"/>
      <c r="L153" s="186"/>
      <c r="M153" s="270"/>
      <c r="N153" s="259"/>
      <c r="O153" s="260"/>
      <c r="P153" s="261"/>
      <c r="Q153" s="263" t="s">
        <v>266</v>
      </c>
      <c r="R153" s="143"/>
      <c r="S153" t="s">
        <v>61</v>
      </c>
    </row>
    <row r="154" spans="1:19">
      <c r="B154" s="5"/>
      <c r="C154" s="6"/>
      <c r="D154" s="4" t="s">
        <v>186</v>
      </c>
      <c r="E154" s="113" t="s">
        <v>75</v>
      </c>
      <c r="F154" s="16">
        <v>25</v>
      </c>
      <c r="G154" s="81">
        <v>25</v>
      </c>
      <c r="H154" s="66">
        <v>25</v>
      </c>
      <c r="I154" s="66">
        <v>27</v>
      </c>
      <c r="J154" s="66"/>
      <c r="K154" s="186"/>
      <c r="L154" s="186"/>
      <c r="M154" s="270">
        <v>32</v>
      </c>
      <c r="N154" s="259"/>
      <c r="O154" s="260"/>
      <c r="P154" s="261"/>
      <c r="Q154" s="263" t="s">
        <v>266</v>
      </c>
      <c r="R154" s="154"/>
      <c r="S154" t="s">
        <v>61</v>
      </c>
    </row>
    <row r="155" spans="1:19">
      <c r="B155" s="5"/>
      <c r="C155" s="6"/>
      <c r="D155" s="4" t="s">
        <v>187</v>
      </c>
      <c r="E155" s="113" t="s">
        <v>78</v>
      </c>
      <c r="F155" s="16">
        <v>133</v>
      </c>
      <c r="G155" s="81">
        <v>114</v>
      </c>
      <c r="H155" s="105">
        <v>111</v>
      </c>
      <c r="I155" s="66">
        <v>114</v>
      </c>
      <c r="J155" s="66"/>
      <c r="K155" s="186"/>
      <c r="L155" s="186"/>
      <c r="M155" s="270">
        <v>147</v>
      </c>
      <c r="N155" s="259"/>
      <c r="O155" s="260"/>
      <c r="P155" s="261"/>
      <c r="Q155" s="263" t="s">
        <v>266</v>
      </c>
      <c r="R155" s="154"/>
      <c r="S155" t="s">
        <v>61</v>
      </c>
    </row>
    <row r="156" spans="1:19">
      <c r="B156" s="5"/>
      <c r="C156" s="6"/>
      <c r="D156" s="4" t="s">
        <v>188</v>
      </c>
      <c r="E156" s="113" t="s">
        <v>75</v>
      </c>
      <c r="F156" s="16">
        <v>40</v>
      </c>
      <c r="G156" s="81">
        <v>29</v>
      </c>
      <c r="H156" s="175">
        <v>15</v>
      </c>
      <c r="I156" s="66">
        <v>76</v>
      </c>
      <c r="J156" s="66"/>
      <c r="K156" s="186"/>
      <c r="L156" s="186"/>
      <c r="M156" s="270">
        <v>52</v>
      </c>
      <c r="N156" s="259"/>
      <c r="O156" s="260"/>
      <c r="P156" s="261"/>
      <c r="Q156" s="263" t="s">
        <v>266</v>
      </c>
      <c r="R156" s="154"/>
      <c r="S156" t="s">
        <v>61</v>
      </c>
    </row>
    <row r="157" spans="1:19">
      <c r="B157" s="5"/>
      <c r="C157" s="6" t="s">
        <v>169</v>
      </c>
      <c r="D157" s="4"/>
      <c r="E157" s="113"/>
      <c r="F157" s="16"/>
      <c r="G157" s="81"/>
      <c r="H157" s="175"/>
      <c r="I157" s="66"/>
      <c r="J157" s="66"/>
      <c r="K157" s="186"/>
      <c r="L157" s="186"/>
      <c r="M157" s="270"/>
      <c r="N157" s="262"/>
      <c r="O157" s="267"/>
      <c r="P157" s="268"/>
      <c r="Q157" s="262"/>
      <c r="R157" s="143"/>
      <c r="S157" t="s">
        <v>62</v>
      </c>
    </row>
    <row r="158" spans="1:19">
      <c r="B158" s="5"/>
      <c r="C158" s="6"/>
      <c r="D158" s="4" t="s">
        <v>186</v>
      </c>
      <c r="E158" s="113" t="s">
        <v>75</v>
      </c>
      <c r="F158" s="17"/>
      <c r="G158" s="81">
        <v>1</v>
      </c>
      <c r="H158" s="175">
        <v>2</v>
      </c>
      <c r="I158" s="66">
        <v>5</v>
      </c>
      <c r="J158" s="66"/>
      <c r="K158" s="186"/>
      <c r="L158" s="186"/>
      <c r="M158" s="270">
        <v>5</v>
      </c>
      <c r="N158" s="259"/>
      <c r="O158" s="260"/>
      <c r="P158" s="261"/>
      <c r="Q158" s="263" t="s">
        <v>266</v>
      </c>
      <c r="R158" s="154"/>
      <c r="S158" t="s">
        <v>62</v>
      </c>
    </row>
    <row r="159" spans="1:19">
      <c r="B159" s="5"/>
      <c r="C159" s="6"/>
      <c r="D159" s="4" t="s">
        <v>187</v>
      </c>
      <c r="E159" s="113" t="s">
        <v>78</v>
      </c>
      <c r="F159" s="17"/>
      <c r="G159" s="81">
        <v>0</v>
      </c>
      <c r="H159" s="175">
        <v>8</v>
      </c>
      <c r="I159" s="66">
        <v>9</v>
      </c>
      <c r="J159" s="66"/>
      <c r="K159" s="186"/>
      <c r="L159" s="186"/>
      <c r="M159" s="270">
        <v>10</v>
      </c>
      <c r="N159" s="259"/>
      <c r="O159" s="260"/>
      <c r="P159" s="261"/>
      <c r="Q159" s="263" t="s">
        <v>266</v>
      </c>
      <c r="R159" s="154"/>
      <c r="S159" t="s">
        <v>62</v>
      </c>
    </row>
    <row r="160" spans="1:19">
      <c r="B160" s="5"/>
      <c r="C160" s="6"/>
      <c r="D160" s="4" t="s">
        <v>188</v>
      </c>
      <c r="E160" s="113" t="s">
        <v>75</v>
      </c>
      <c r="F160" s="17"/>
      <c r="G160" s="81">
        <v>3</v>
      </c>
      <c r="H160" s="66">
        <v>4</v>
      </c>
      <c r="I160" s="66">
        <v>5</v>
      </c>
      <c r="J160" s="66"/>
      <c r="K160" s="186"/>
      <c r="L160" s="186"/>
      <c r="M160" s="270">
        <v>5</v>
      </c>
      <c r="N160" s="259"/>
      <c r="O160" s="260"/>
      <c r="P160" s="261"/>
      <c r="Q160" s="263" t="s">
        <v>266</v>
      </c>
      <c r="R160" s="154"/>
      <c r="S160" t="s">
        <v>62</v>
      </c>
    </row>
    <row r="161" spans="1:19">
      <c r="B161" s="5"/>
      <c r="C161" s="6" t="s">
        <v>31</v>
      </c>
      <c r="D161" s="4"/>
      <c r="E161" s="113"/>
      <c r="F161" s="16"/>
      <c r="G161" s="81"/>
      <c r="H161" s="104"/>
      <c r="I161" s="66"/>
      <c r="J161" s="66"/>
      <c r="K161" s="186"/>
      <c r="L161" s="186"/>
      <c r="M161" s="270"/>
      <c r="N161" s="262"/>
      <c r="O161" s="267"/>
      <c r="P161" s="268"/>
      <c r="Q161" s="263" t="s">
        <v>266</v>
      </c>
      <c r="R161" s="143"/>
      <c r="S161" t="s">
        <v>65</v>
      </c>
    </row>
    <row r="162" spans="1:19">
      <c r="B162" s="5"/>
      <c r="C162" s="6"/>
      <c r="D162" s="4" t="s">
        <v>186</v>
      </c>
      <c r="E162" s="113" t="s">
        <v>75</v>
      </c>
      <c r="F162" s="16">
        <v>63</v>
      </c>
      <c r="G162" s="81">
        <v>60</v>
      </c>
      <c r="H162" s="175">
        <v>81</v>
      </c>
      <c r="I162" s="66">
        <v>101</v>
      </c>
      <c r="J162" s="66"/>
      <c r="K162" s="186"/>
      <c r="L162" s="186"/>
      <c r="M162" s="270">
        <v>116</v>
      </c>
      <c r="N162" s="259"/>
      <c r="O162" s="260"/>
      <c r="P162" s="261"/>
      <c r="Q162" s="263" t="s">
        <v>266</v>
      </c>
      <c r="R162" s="154"/>
      <c r="S162" t="s">
        <v>65</v>
      </c>
    </row>
    <row r="163" spans="1:19">
      <c r="B163" s="5"/>
      <c r="C163" s="6"/>
      <c r="D163" s="4" t="s">
        <v>187</v>
      </c>
      <c r="E163" s="113" t="s">
        <v>78</v>
      </c>
      <c r="F163" s="16">
        <v>465</v>
      </c>
      <c r="G163" s="81">
        <v>450</v>
      </c>
      <c r="H163" s="175">
        <v>360</v>
      </c>
      <c r="I163" s="66">
        <v>404</v>
      </c>
      <c r="J163" s="66"/>
      <c r="K163" s="186"/>
      <c r="L163" s="186"/>
      <c r="M163" s="270">
        <v>520</v>
      </c>
      <c r="N163" s="259"/>
      <c r="O163" s="260"/>
      <c r="P163" s="261"/>
      <c r="Q163" s="263" t="s">
        <v>266</v>
      </c>
      <c r="R163" s="154"/>
      <c r="S163" t="s">
        <v>65</v>
      </c>
    </row>
    <row r="164" spans="1:19">
      <c r="B164" s="5"/>
      <c r="C164" s="6"/>
      <c r="D164" s="4" t="s">
        <v>188</v>
      </c>
      <c r="E164" s="113" t="s">
        <v>75</v>
      </c>
      <c r="F164" s="16">
        <v>82</v>
      </c>
      <c r="G164" s="81">
        <v>101</v>
      </c>
      <c r="H164" s="175">
        <v>92</v>
      </c>
      <c r="I164" s="66">
        <v>86</v>
      </c>
      <c r="J164" s="66"/>
      <c r="K164" s="186"/>
      <c r="L164" s="186"/>
      <c r="M164" s="270">
        <v>90</v>
      </c>
      <c r="N164" s="259"/>
      <c r="O164" s="260"/>
      <c r="P164" s="261"/>
      <c r="Q164" s="263" t="s">
        <v>266</v>
      </c>
      <c r="R164" s="154"/>
      <c r="S164" t="s">
        <v>65</v>
      </c>
    </row>
    <row r="165" spans="1:19">
      <c r="B165" s="5"/>
      <c r="C165" s="6" t="s">
        <v>170</v>
      </c>
      <c r="D165" s="4"/>
      <c r="E165" s="113"/>
      <c r="F165" s="16"/>
      <c r="G165" s="81"/>
      <c r="H165" s="175"/>
      <c r="I165" s="66"/>
      <c r="J165" s="66"/>
      <c r="K165" s="186"/>
      <c r="L165" s="186"/>
      <c r="M165" s="270"/>
      <c r="N165" s="262"/>
      <c r="O165" s="267"/>
      <c r="P165" s="268"/>
      <c r="Q165" s="263" t="s">
        <v>266</v>
      </c>
      <c r="R165" s="143"/>
      <c r="S165" t="s">
        <v>64</v>
      </c>
    </row>
    <row r="166" spans="1:19">
      <c r="B166" s="5"/>
      <c r="C166" s="6"/>
      <c r="D166" s="4" t="s">
        <v>186</v>
      </c>
      <c r="E166" s="113" t="s">
        <v>75</v>
      </c>
      <c r="F166" s="16">
        <v>14</v>
      </c>
      <c r="G166" s="81">
        <v>11</v>
      </c>
      <c r="H166" s="66">
        <v>13</v>
      </c>
      <c r="I166" s="66">
        <v>14</v>
      </c>
      <c r="J166" s="66"/>
      <c r="K166" s="186"/>
      <c r="L166" s="186"/>
      <c r="M166" s="270">
        <v>18</v>
      </c>
      <c r="N166" s="259"/>
      <c r="O166" s="260"/>
      <c r="P166" s="261"/>
      <c r="Q166" s="263" t="s">
        <v>266</v>
      </c>
      <c r="R166" s="154"/>
      <c r="S166" t="s">
        <v>64</v>
      </c>
    </row>
    <row r="167" spans="1:19">
      <c r="B167" s="5"/>
      <c r="C167" s="6"/>
      <c r="D167" s="4" t="s">
        <v>187</v>
      </c>
      <c r="E167" s="113" t="s">
        <v>78</v>
      </c>
      <c r="F167" s="16">
        <v>56</v>
      </c>
      <c r="G167" s="81">
        <v>45</v>
      </c>
      <c r="H167" s="175">
        <v>43</v>
      </c>
      <c r="I167" s="66">
        <v>28</v>
      </c>
      <c r="J167" s="66"/>
      <c r="K167" s="186"/>
      <c r="L167" s="186"/>
      <c r="M167" s="270">
        <v>23</v>
      </c>
      <c r="N167" s="259"/>
      <c r="O167" s="260"/>
      <c r="P167" s="261"/>
      <c r="Q167" s="263" t="s">
        <v>266</v>
      </c>
      <c r="R167" s="154"/>
      <c r="S167" t="s">
        <v>64</v>
      </c>
    </row>
    <row r="168" spans="1:19">
      <c r="B168" s="5"/>
      <c r="C168" s="6"/>
      <c r="D168" s="4" t="s">
        <v>188</v>
      </c>
      <c r="E168" s="113" t="s">
        <v>75</v>
      </c>
      <c r="F168" s="16">
        <v>55</v>
      </c>
      <c r="G168" s="81">
        <v>68</v>
      </c>
      <c r="H168" s="175">
        <v>67</v>
      </c>
      <c r="I168" s="66">
        <v>89</v>
      </c>
      <c r="J168" s="66"/>
      <c r="K168" s="186"/>
      <c r="L168" s="186"/>
      <c r="M168" s="270">
        <v>81</v>
      </c>
      <c r="N168" s="259"/>
      <c r="O168" s="260"/>
      <c r="P168" s="261"/>
      <c r="Q168" s="263" t="s">
        <v>266</v>
      </c>
      <c r="R168" s="154"/>
      <c r="S168" t="s">
        <v>64</v>
      </c>
    </row>
    <row r="169" spans="1:19">
      <c r="B169" s="5"/>
      <c r="C169" s="6"/>
      <c r="D169" s="4"/>
      <c r="E169" s="113"/>
      <c r="F169" s="16"/>
      <c r="G169" s="81"/>
      <c r="H169" s="175"/>
      <c r="I169" s="66"/>
      <c r="J169" s="66"/>
      <c r="K169" s="186"/>
      <c r="L169" s="180"/>
      <c r="M169" s="239"/>
      <c r="N169" s="262"/>
      <c r="O169" s="267"/>
      <c r="P169" s="268"/>
      <c r="Q169" s="263" t="s">
        <v>266</v>
      </c>
      <c r="R169" s="143"/>
      <c r="S169" t="s">
        <v>68</v>
      </c>
    </row>
    <row r="170" spans="1:19" ht="13.5" customHeight="1">
      <c r="A170">
        <v>10</v>
      </c>
      <c r="B170" s="308" t="s">
        <v>223</v>
      </c>
      <c r="C170" s="309"/>
      <c r="D170" s="310"/>
      <c r="E170" s="114"/>
      <c r="F170" s="14"/>
      <c r="G170" s="85"/>
      <c r="H170" s="175"/>
      <c r="I170" s="48"/>
      <c r="J170" s="48"/>
      <c r="K170" s="184"/>
      <c r="L170" s="178"/>
      <c r="M170" s="240"/>
      <c r="N170" s="262"/>
      <c r="O170" s="267"/>
      <c r="P170" s="268"/>
      <c r="Q170" s="263" t="s">
        <v>266</v>
      </c>
      <c r="R170" s="143"/>
      <c r="S170" t="s">
        <v>68</v>
      </c>
    </row>
    <row r="171" spans="1:19">
      <c r="B171" s="9" t="s">
        <v>45</v>
      </c>
      <c r="C171" s="10" t="s">
        <v>23</v>
      </c>
      <c r="D171" s="20"/>
      <c r="E171" s="113"/>
      <c r="F171" s="14"/>
      <c r="G171" s="85"/>
      <c r="H171" s="175"/>
      <c r="I171" s="48"/>
      <c r="J171" s="48"/>
      <c r="K171" s="184"/>
      <c r="L171" s="178"/>
      <c r="M171" s="240"/>
      <c r="N171" s="262"/>
      <c r="O171" s="267"/>
      <c r="P171" s="268"/>
      <c r="Q171" s="263" t="s">
        <v>266</v>
      </c>
      <c r="R171" s="143"/>
      <c r="S171" t="s">
        <v>60</v>
      </c>
    </row>
    <row r="172" spans="1:19">
      <c r="B172" s="7"/>
      <c r="C172" s="8"/>
      <c r="D172" s="2" t="s">
        <v>163</v>
      </c>
      <c r="E172" s="113" t="s">
        <v>74</v>
      </c>
      <c r="F172" s="14">
        <v>127</v>
      </c>
      <c r="G172" s="85">
        <v>142</v>
      </c>
      <c r="H172" s="66">
        <v>145</v>
      </c>
      <c r="I172" s="48">
        <v>152</v>
      </c>
      <c r="J172" s="48"/>
      <c r="K172" s="184"/>
      <c r="L172" s="178"/>
      <c r="M172" s="240">
        <v>155</v>
      </c>
      <c r="N172" s="259"/>
      <c r="O172" s="260"/>
      <c r="P172" s="261"/>
      <c r="Q172" s="263" t="s">
        <v>266</v>
      </c>
      <c r="R172" s="154"/>
      <c r="S172" t="s">
        <v>60</v>
      </c>
    </row>
    <row r="173" spans="1:19">
      <c r="B173" s="7"/>
      <c r="C173" s="11" t="s">
        <v>29</v>
      </c>
      <c r="D173" s="2"/>
      <c r="E173" s="113" t="s">
        <v>45</v>
      </c>
      <c r="F173" s="14"/>
      <c r="G173" s="85"/>
      <c r="H173" s="175"/>
      <c r="I173" s="48"/>
      <c r="J173" s="48"/>
      <c r="K173" s="184"/>
      <c r="L173" s="184"/>
      <c r="M173" s="293"/>
      <c r="N173" s="259"/>
      <c r="O173" s="260"/>
      <c r="P173" s="261"/>
      <c r="Q173" s="263" t="s">
        <v>266</v>
      </c>
      <c r="R173" s="143"/>
      <c r="S173" t="s">
        <v>61</v>
      </c>
    </row>
    <row r="174" spans="1:19">
      <c r="B174" s="7"/>
      <c r="C174" s="8"/>
      <c r="D174" s="3" t="s">
        <v>163</v>
      </c>
      <c r="E174" s="113" t="s">
        <v>74</v>
      </c>
      <c r="F174" s="14">
        <v>57</v>
      </c>
      <c r="G174" s="85">
        <v>65</v>
      </c>
      <c r="H174" s="175">
        <v>65</v>
      </c>
      <c r="I174" s="48">
        <v>62</v>
      </c>
      <c r="J174" s="48"/>
      <c r="K174" s="184"/>
      <c r="L174" s="184"/>
      <c r="M174" s="293">
        <v>61</v>
      </c>
      <c r="N174" s="259"/>
      <c r="O174" s="260"/>
      <c r="P174" s="261"/>
      <c r="Q174" s="263" t="s">
        <v>266</v>
      </c>
      <c r="R174" s="154"/>
      <c r="S174" t="s">
        <v>61</v>
      </c>
    </row>
    <row r="175" spans="1:19">
      <c r="B175" s="9" t="s">
        <v>45</v>
      </c>
      <c r="C175" s="11" t="s">
        <v>30</v>
      </c>
      <c r="D175" s="12"/>
      <c r="E175" s="113"/>
      <c r="F175" s="14"/>
      <c r="G175" s="85"/>
      <c r="H175" s="175"/>
      <c r="I175" s="48"/>
      <c r="J175" s="48"/>
      <c r="K175" s="184"/>
      <c r="L175" s="184"/>
      <c r="M175" s="293"/>
      <c r="N175" s="259"/>
      <c r="O175" s="260"/>
      <c r="P175" s="261"/>
      <c r="Q175" s="263" t="s">
        <v>266</v>
      </c>
      <c r="R175" s="143"/>
      <c r="S175" t="s">
        <v>62</v>
      </c>
    </row>
    <row r="176" spans="1:19">
      <c r="B176" s="7"/>
      <c r="C176" s="8" t="s">
        <v>45</v>
      </c>
      <c r="D176" s="2" t="s">
        <v>163</v>
      </c>
      <c r="E176" s="113" t="s">
        <v>74</v>
      </c>
      <c r="F176" s="14">
        <v>20</v>
      </c>
      <c r="G176" s="85">
        <v>22</v>
      </c>
      <c r="H176" s="66">
        <v>23</v>
      </c>
      <c r="I176" s="48">
        <v>27</v>
      </c>
      <c r="J176" s="48"/>
      <c r="K176" s="184"/>
      <c r="L176" s="184"/>
      <c r="M176" s="293">
        <v>27</v>
      </c>
      <c r="N176" s="259"/>
      <c r="O176" s="260"/>
      <c r="P176" s="261"/>
      <c r="Q176" s="263" t="s">
        <v>266</v>
      </c>
      <c r="R176" s="154"/>
      <c r="S176" t="s">
        <v>62</v>
      </c>
    </row>
    <row r="177" spans="2:19">
      <c r="B177" s="7"/>
      <c r="C177" s="8" t="s">
        <v>31</v>
      </c>
      <c r="D177" s="2"/>
      <c r="E177" s="113" t="s">
        <v>45</v>
      </c>
      <c r="F177" s="14"/>
      <c r="G177" s="85"/>
      <c r="H177" s="175"/>
      <c r="I177" s="48"/>
      <c r="J177" s="48"/>
      <c r="K177" s="184"/>
      <c r="L177" s="184"/>
      <c r="M177" s="293"/>
      <c r="N177" s="259"/>
      <c r="O177" s="260"/>
      <c r="P177" s="261"/>
      <c r="Q177" s="263" t="s">
        <v>266</v>
      </c>
      <c r="R177" s="143"/>
      <c r="S177" t="s">
        <v>63</v>
      </c>
    </row>
    <row r="178" spans="2:19">
      <c r="B178" s="7"/>
      <c r="C178" s="8"/>
      <c r="D178" s="3" t="s">
        <v>163</v>
      </c>
      <c r="E178" s="113" t="s">
        <v>74</v>
      </c>
      <c r="F178" s="14">
        <v>108</v>
      </c>
      <c r="G178" s="85">
        <v>115</v>
      </c>
      <c r="H178" s="175">
        <v>115</v>
      </c>
      <c r="I178" s="48">
        <v>119</v>
      </c>
      <c r="J178" s="48"/>
      <c r="K178" s="184"/>
      <c r="L178" s="184"/>
      <c r="M178" s="293">
        <v>120</v>
      </c>
      <c r="N178" s="259"/>
      <c r="O178" s="260"/>
      <c r="P178" s="261"/>
      <c r="Q178" s="263" t="s">
        <v>266</v>
      </c>
      <c r="R178" s="154"/>
      <c r="S178" t="s">
        <v>63</v>
      </c>
    </row>
    <row r="179" spans="2:19">
      <c r="B179" s="9" t="s">
        <v>45</v>
      </c>
      <c r="C179" s="11" t="s">
        <v>32</v>
      </c>
      <c r="D179" s="12"/>
      <c r="E179" s="113"/>
      <c r="F179" s="14"/>
      <c r="G179" s="85"/>
      <c r="H179" s="175"/>
      <c r="I179" s="48"/>
      <c r="J179" s="48"/>
      <c r="K179" s="184"/>
      <c r="L179" s="184"/>
      <c r="M179" s="293"/>
      <c r="N179" s="259"/>
      <c r="O179" s="260"/>
      <c r="P179" s="261"/>
      <c r="Q179" s="263" t="s">
        <v>266</v>
      </c>
      <c r="R179" s="143"/>
      <c r="S179" t="s">
        <v>64</v>
      </c>
    </row>
    <row r="180" spans="2:19">
      <c r="B180" s="7"/>
      <c r="C180" s="8"/>
      <c r="D180" s="2" t="s">
        <v>163</v>
      </c>
      <c r="E180" s="113" t="s">
        <v>74</v>
      </c>
      <c r="F180" s="14">
        <v>84</v>
      </c>
      <c r="G180" s="85">
        <v>99</v>
      </c>
      <c r="H180" s="66">
        <v>102</v>
      </c>
      <c r="I180" s="48">
        <v>103</v>
      </c>
      <c r="J180" s="48"/>
      <c r="K180" s="184"/>
      <c r="L180" s="184"/>
      <c r="M180" s="293">
        <v>109</v>
      </c>
      <c r="N180" s="259"/>
      <c r="O180" s="260"/>
      <c r="P180" s="261"/>
      <c r="Q180" s="263" t="s">
        <v>266</v>
      </c>
      <c r="R180" s="154"/>
      <c r="S180" t="s">
        <v>64</v>
      </c>
    </row>
    <row r="181" spans="2:19">
      <c r="B181" s="7"/>
      <c r="C181" s="8"/>
      <c r="D181" s="2" t="s">
        <v>45</v>
      </c>
      <c r="E181" s="113" t="s">
        <v>45</v>
      </c>
      <c r="F181" s="14"/>
      <c r="G181" s="85"/>
      <c r="H181" s="175"/>
      <c r="I181" s="48"/>
      <c r="J181" s="48"/>
      <c r="K181" s="184"/>
      <c r="L181" s="178"/>
      <c r="M181" s="240"/>
      <c r="N181" s="259"/>
      <c r="O181" s="260"/>
      <c r="P181" s="261"/>
      <c r="Q181" s="263" t="s">
        <v>266</v>
      </c>
      <c r="R181" s="143"/>
      <c r="S181" t="s">
        <v>68</v>
      </c>
    </row>
    <row r="182" spans="2:19">
      <c r="B182" s="7" t="s">
        <v>164</v>
      </c>
      <c r="C182" s="8"/>
      <c r="D182" s="3"/>
      <c r="E182" s="113" t="s">
        <v>45</v>
      </c>
      <c r="F182" s="14"/>
      <c r="G182" s="85"/>
      <c r="H182" s="175"/>
      <c r="I182" s="48"/>
      <c r="J182" s="48"/>
      <c r="K182" s="184"/>
      <c r="L182" s="178"/>
      <c r="M182" s="240"/>
      <c r="N182" s="259"/>
      <c r="O182" s="260"/>
      <c r="P182" s="261"/>
      <c r="Q182" s="263" t="s">
        <v>266</v>
      </c>
      <c r="R182" s="143"/>
      <c r="S182" t="s">
        <v>68</v>
      </c>
    </row>
    <row r="183" spans="2:19">
      <c r="B183" s="7"/>
      <c r="C183" s="8" t="s">
        <v>165</v>
      </c>
      <c r="D183" s="2"/>
      <c r="E183" s="113" t="s">
        <v>45</v>
      </c>
      <c r="F183" s="14"/>
      <c r="G183" s="85"/>
      <c r="H183" s="175"/>
      <c r="I183" s="48"/>
      <c r="J183" s="48"/>
      <c r="K183" s="184"/>
      <c r="L183" s="178"/>
      <c r="M183" s="240"/>
      <c r="N183" s="262"/>
      <c r="O183" s="267"/>
      <c r="P183" s="268"/>
      <c r="Q183" s="263" t="s">
        <v>266</v>
      </c>
      <c r="R183" s="143"/>
      <c r="S183" t="s">
        <v>60</v>
      </c>
    </row>
    <row r="184" spans="2:19">
      <c r="B184" s="7"/>
      <c r="C184" s="8"/>
      <c r="D184" s="3" t="s">
        <v>166</v>
      </c>
      <c r="E184" s="113" t="s">
        <v>74</v>
      </c>
      <c r="F184" s="14">
        <v>41</v>
      </c>
      <c r="G184" s="85">
        <v>44</v>
      </c>
      <c r="H184" s="175">
        <v>44</v>
      </c>
      <c r="I184" s="48">
        <v>46</v>
      </c>
      <c r="J184" s="48"/>
      <c r="K184" s="184"/>
      <c r="L184" s="178"/>
      <c r="M184" s="240">
        <v>48</v>
      </c>
      <c r="N184" s="259"/>
      <c r="O184" s="260"/>
      <c r="P184" s="261"/>
      <c r="Q184" s="263" t="s">
        <v>266</v>
      </c>
      <c r="R184" s="154"/>
      <c r="S184" t="s">
        <v>60</v>
      </c>
    </row>
    <row r="185" spans="2:19">
      <c r="B185" s="7"/>
      <c r="C185" s="8"/>
      <c r="D185" s="3" t="s">
        <v>167</v>
      </c>
      <c r="E185" s="113" t="s">
        <v>74</v>
      </c>
      <c r="F185" s="14"/>
      <c r="G185" s="85"/>
      <c r="H185" s="66"/>
      <c r="I185" s="48">
        <v>4</v>
      </c>
      <c r="J185" s="48"/>
      <c r="K185" s="184"/>
      <c r="L185" s="178"/>
      <c r="M185" s="240">
        <v>1</v>
      </c>
      <c r="N185" s="259"/>
      <c r="O185" s="260"/>
      <c r="P185" s="261"/>
      <c r="Q185" s="263" t="s">
        <v>266</v>
      </c>
      <c r="R185" s="154"/>
      <c r="S185" t="s">
        <v>60</v>
      </c>
    </row>
    <row r="186" spans="2:19">
      <c r="B186" s="7"/>
      <c r="C186" s="8"/>
      <c r="D186" s="2" t="s">
        <v>168</v>
      </c>
      <c r="E186" s="113" t="s">
        <v>74</v>
      </c>
      <c r="F186" s="14">
        <v>43</v>
      </c>
      <c r="G186" s="85">
        <v>45</v>
      </c>
      <c r="H186" s="105">
        <v>58</v>
      </c>
      <c r="I186" s="48">
        <v>66</v>
      </c>
      <c r="J186" s="48"/>
      <c r="K186" s="184"/>
      <c r="L186" s="178"/>
      <c r="M186" s="240">
        <v>71</v>
      </c>
      <c r="N186" s="259"/>
      <c r="O186" s="260"/>
      <c r="P186" s="261"/>
      <c r="Q186" s="263" t="s">
        <v>266</v>
      </c>
      <c r="R186" s="154"/>
      <c r="S186" t="s">
        <v>60</v>
      </c>
    </row>
    <row r="187" spans="2:19">
      <c r="B187" s="9" t="s">
        <v>45</v>
      </c>
      <c r="C187" s="11" t="s">
        <v>29</v>
      </c>
      <c r="D187" s="12"/>
      <c r="E187" s="113"/>
      <c r="F187" s="14"/>
      <c r="G187" s="85"/>
      <c r="H187" s="175"/>
      <c r="I187" s="48"/>
      <c r="J187" s="48"/>
      <c r="K187" s="184"/>
      <c r="L187" s="184"/>
      <c r="M187" s="293"/>
      <c r="N187" s="259"/>
      <c r="O187" s="260"/>
      <c r="P187" s="261"/>
      <c r="Q187" s="263" t="s">
        <v>266</v>
      </c>
      <c r="R187" s="143"/>
      <c r="S187" t="s">
        <v>61</v>
      </c>
    </row>
    <row r="188" spans="2:19">
      <c r="B188" s="7"/>
      <c r="C188" s="8"/>
      <c r="D188" s="3" t="s">
        <v>166</v>
      </c>
      <c r="E188" s="113" t="s">
        <v>74</v>
      </c>
      <c r="F188" s="14">
        <v>4</v>
      </c>
      <c r="G188" s="85">
        <v>0</v>
      </c>
      <c r="H188" s="175">
        <v>0</v>
      </c>
      <c r="I188" s="306" t="s">
        <v>302</v>
      </c>
      <c r="J188" s="48"/>
      <c r="K188" s="184"/>
      <c r="L188" s="184"/>
      <c r="M188" s="307" t="s">
        <v>302</v>
      </c>
      <c r="N188" s="259"/>
      <c r="O188" s="260"/>
      <c r="P188" s="261"/>
      <c r="Q188" s="263" t="s">
        <v>266</v>
      </c>
      <c r="R188" s="154"/>
      <c r="S188" t="s">
        <v>61</v>
      </c>
    </row>
    <row r="189" spans="2:19">
      <c r="B189" s="7"/>
      <c r="C189" s="8"/>
      <c r="D189" s="3" t="s">
        <v>167</v>
      </c>
      <c r="E189" s="113" t="s">
        <v>74</v>
      </c>
      <c r="F189" s="14"/>
      <c r="G189" s="85">
        <v>0</v>
      </c>
      <c r="H189" s="175">
        <v>0</v>
      </c>
      <c r="I189" s="48">
        <v>0</v>
      </c>
      <c r="J189" s="48"/>
      <c r="K189" s="184"/>
      <c r="L189" s="184"/>
      <c r="M189" s="293">
        <v>0</v>
      </c>
      <c r="N189" s="259"/>
      <c r="O189" s="260"/>
      <c r="P189" s="261"/>
      <c r="Q189" s="263" t="s">
        <v>266</v>
      </c>
      <c r="R189" s="154"/>
      <c r="S189" t="s">
        <v>61</v>
      </c>
    </row>
    <row r="190" spans="2:19">
      <c r="B190" s="7"/>
      <c r="C190" s="8"/>
      <c r="D190" s="2" t="s">
        <v>168</v>
      </c>
      <c r="E190" s="113" t="s">
        <v>74</v>
      </c>
      <c r="F190" s="14">
        <v>4</v>
      </c>
      <c r="G190" s="85">
        <v>4</v>
      </c>
      <c r="H190" s="175">
        <v>3</v>
      </c>
      <c r="I190" s="48">
        <v>2</v>
      </c>
      <c r="J190" s="48"/>
      <c r="K190" s="184"/>
      <c r="L190" s="184"/>
      <c r="M190" s="293">
        <v>4</v>
      </c>
      <c r="N190" s="259"/>
      <c r="O190" s="260"/>
      <c r="P190" s="261"/>
      <c r="Q190" s="263" t="s">
        <v>266</v>
      </c>
      <c r="R190" s="154"/>
      <c r="S190" t="s">
        <v>61</v>
      </c>
    </row>
    <row r="191" spans="2:19">
      <c r="B191" s="7"/>
      <c r="C191" s="8" t="s">
        <v>169</v>
      </c>
      <c r="D191" s="2"/>
      <c r="E191" s="113" t="s">
        <v>45</v>
      </c>
      <c r="F191" s="14"/>
      <c r="G191" s="85"/>
      <c r="H191" s="66"/>
      <c r="I191" s="48"/>
      <c r="J191" s="48"/>
      <c r="K191" s="184"/>
      <c r="L191" s="184"/>
      <c r="M191" s="293"/>
      <c r="N191" s="259"/>
      <c r="O191" s="260"/>
      <c r="P191" s="261"/>
      <c r="Q191" s="263" t="s">
        <v>266</v>
      </c>
      <c r="R191" s="143"/>
      <c r="S191" t="s">
        <v>62</v>
      </c>
    </row>
    <row r="192" spans="2:19">
      <c r="B192" s="7"/>
      <c r="C192" s="8"/>
      <c r="D192" s="3" t="s">
        <v>166</v>
      </c>
      <c r="E192" s="113" t="s">
        <v>74</v>
      </c>
      <c r="F192" s="14" t="s">
        <v>45</v>
      </c>
      <c r="G192" s="85">
        <v>0</v>
      </c>
      <c r="H192" s="109">
        <v>0</v>
      </c>
      <c r="I192" s="48">
        <v>0</v>
      </c>
      <c r="J192" s="48"/>
      <c r="K192" s="184"/>
      <c r="L192" s="184"/>
      <c r="M192" s="293">
        <v>0</v>
      </c>
      <c r="N192" s="259"/>
      <c r="O192" s="260"/>
      <c r="P192" s="261"/>
      <c r="Q192" s="263" t="s">
        <v>266</v>
      </c>
      <c r="R192" s="154"/>
      <c r="S192" t="s">
        <v>62</v>
      </c>
    </row>
    <row r="193" spans="2:19">
      <c r="B193" s="7"/>
      <c r="C193" s="8"/>
      <c r="D193" s="3" t="s">
        <v>167</v>
      </c>
      <c r="E193" s="113" t="s">
        <v>74</v>
      </c>
      <c r="F193" s="14">
        <v>21</v>
      </c>
      <c r="G193" s="85">
        <v>18</v>
      </c>
      <c r="H193" s="109">
        <v>14</v>
      </c>
      <c r="I193" s="48">
        <v>13</v>
      </c>
      <c r="J193" s="48"/>
      <c r="K193" s="184"/>
      <c r="L193" s="184"/>
      <c r="M193" s="293">
        <v>21</v>
      </c>
      <c r="N193" s="259"/>
      <c r="O193" s="260"/>
      <c r="P193" s="261"/>
      <c r="Q193" s="263" t="s">
        <v>266</v>
      </c>
      <c r="R193" s="154"/>
      <c r="S193" t="s">
        <v>62</v>
      </c>
    </row>
    <row r="194" spans="2:19">
      <c r="B194" s="7"/>
      <c r="C194" s="8"/>
      <c r="D194" s="2" t="s">
        <v>168</v>
      </c>
      <c r="E194" s="113" t="s">
        <v>74</v>
      </c>
      <c r="F194" s="14">
        <v>0</v>
      </c>
      <c r="G194" s="85">
        <v>0</v>
      </c>
      <c r="H194" s="109">
        <v>3</v>
      </c>
      <c r="I194" s="48">
        <v>3</v>
      </c>
      <c r="J194" s="48"/>
      <c r="K194" s="184"/>
      <c r="L194" s="184"/>
      <c r="M194" s="293">
        <v>4</v>
      </c>
      <c r="N194" s="259"/>
      <c r="O194" s="260"/>
      <c r="P194" s="261"/>
      <c r="Q194" s="263" t="s">
        <v>266</v>
      </c>
      <c r="R194" s="154"/>
      <c r="S194" t="s">
        <v>62</v>
      </c>
    </row>
    <row r="195" spans="2:19">
      <c r="B195" s="7"/>
      <c r="C195" s="8" t="s">
        <v>31</v>
      </c>
      <c r="D195" s="2"/>
      <c r="E195" s="113"/>
      <c r="F195" s="14"/>
      <c r="G195" s="85"/>
      <c r="H195" s="175"/>
      <c r="I195" s="48"/>
      <c r="J195" s="48"/>
      <c r="K195" s="184"/>
      <c r="L195" s="184"/>
      <c r="M195" s="293"/>
      <c r="N195" s="259"/>
      <c r="O195" s="260"/>
      <c r="P195" s="261"/>
      <c r="Q195" s="263" t="s">
        <v>266</v>
      </c>
      <c r="R195" s="143"/>
      <c r="S195" t="s">
        <v>63</v>
      </c>
    </row>
    <row r="196" spans="2:19">
      <c r="B196" s="7"/>
      <c r="C196" s="8"/>
      <c r="D196" s="3" t="s">
        <v>166</v>
      </c>
      <c r="E196" s="113" t="s">
        <v>74</v>
      </c>
      <c r="F196" s="14">
        <v>3</v>
      </c>
      <c r="G196" s="88" t="s">
        <v>229</v>
      </c>
      <c r="H196" s="110" t="s">
        <v>229</v>
      </c>
      <c r="I196" s="306" t="s">
        <v>302</v>
      </c>
      <c r="J196" s="48"/>
      <c r="K196" s="184"/>
      <c r="L196" s="184"/>
      <c r="M196" s="307" t="s">
        <v>302</v>
      </c>
      <c r="N196" s="259"/>
      <c r="O196" s="260"/>
      <c r="P196" s="261"/>
      <c r="Q196" s="263" t="s">
        <v>266</v>
      </c>
      <c r="R196" s="154"/>
      <c r="S196" t="s">
        <v>63</v>
      </c>
    </row>
    <row r="197" spans="2:19">
      <c r="B197" s="7"/>
      <c r="C197" s="8"/>
      <c r="D197" s="3" t="s">
        <v>167</v>
      </c>
      <c r="E197" s="113" t="s">
        <v>74</v>
      </c>
      <c r="F197" s="14"/>
      <c r="G197" s="85">
        <v>2</v>
      </c>
      <c r="H197" s="66">
        <v>2</v>
      </c>
      <c r="I197" s="48">
        <v>4</v>
      </c>
      <c r="J197" s="48"/>
      <c r="K197" s="184"/>
      <c r="L197" s="184"/>
      <c r="M197" s="293">
        <v>4</v>
      </c>
      <c r="N197" s="259"/>
      <c r="O197" s="260"/>
      <c r="P197" s="261"/>
      <c r="Q197" s="263" t="s">
        <v>266</v>
      </c>
      <c r="R197" s="154"/>
      <c r="S197" t="s">
        <v>63</v>
      </c>
    </row>
    <row r="198" spans="2:19">
      <c r="B198" s="7"/>
      <c r="C198" s="8"/>
      <c r="D198" s="2" t="s">
        <v>168</v>
      </c>
      <c r="E198" s="113" t="s">
        <v>74</v>
      </c>
      <c r="F198" s="14">
        <v>40</v>
      </c>
      <c r="G198" s="85">
        <v>47</v>
      </c>
      <c r="H198" s="175">
        <v>45</v>
      </c>
      <c r="I198" s="48">
        <v>43</v>
      </c>
      <c r="J198" s="48"/>
      <c r="K198" s="184"/>
      <c r="L198" s="184"/>
      <c r="M198" s="293">
        <v>39</v>
      </c>
      <c r="N198" s="259"/>
      <c r="O198" s="260"/>
      <c r="P198" s="261"/>
      <c r="Q198" s="263" t="s">
        <v>266</v>
      </c>
      <c r="R198" s="154"/>
      <c r="S198" t="s">
        <v>63</v>
      </c>
    </row>
    <row r="199" spans="2:19">
      <c r="B199" s="7"/>
      <c r="C199" s="8" t="s">
        <v>170</v>
      </c>
      <c r="D199" s="2"/>
      <c r="E199" s="113"/>
      <c r="F199" s="14"/>
      <c r="G199" s="85"/>
      <c r="H199" s="175"/>
      <c r="I199" s="48"/>
      <c r="J199" s="48"/>
      <c r="K199" s="184"/>
      <c r="L199" s="184"/>
      <c r="M199" s="293"/>
      <c r="N199" s="259"/>
      <c r="O199" s="260"/>
      <c r="P199" s="261"/>
      <c r="Q199" s="263" t="s">
        <v>266</v>
      </c>
      <c r="R199" s="143"/>
      <c r="S199" t="s">
        <v>64</v>
      </c>
    </row>
    <row r="200" spans="2:19">
      <c r="B200" s="7"/>
      <c r="C200" s="8"/>
      <c r="D200" s="3" t="s">
        <v>166</v>
      </c>
      <c r="E200" s="113" t="s">
        <v>74</v>
      </c>
      <c r="F200" s="14"/>
      <c r="G200" s="85"/>
      <c r="H200" s="175"/>
      <c r="I200" s="306" t="s">
        <v>302</v>
      </c>
      <c r="J200" s="48"/>
      <c r="K200" s="184"/>
      <c r="L200" s="184"/>
      <c r="M200" s="307" t="s">
        <v>302</v>
      </c>
      <c r="N200" s="259"/>
      <c r="O200" s="260"/>
      <c r="P200" s="261"/>
      <c r="Q200" s="263" t="s">
        <v>266</v>
      </c>
      <c r="R200" s="154"/>
      <c r="S200" t="s">
        <v>64</v>
      </c>
    </row>
    <row r="201" spans="2:19">
      <c r="B201" s="7"/>
      <c r="C201" s="8"/>
      <c r="D201" s="3" t="s">
        <v>167</v>
      </c>
      <c r="E201" s="113" t="s">
        <v>74</v>
      </c>
      <c r="F201" s="14">
        <v>23</v>
      </c>
      <c r="G201" s="85">
        <v>14</v>
      </c>
      <c r="H201" s="175">
        <v>11</v>
      </c>
      <c r="I201" s="48">
        <v>10</v>
      </c>
      <c r="J201" s="48"/>
      <c r="K201" s="184"/>
      <c r="L201" s="184"/>
      <c r="M201" s="293">
        <v>10</v>
      </c>
      <c r="N201" s="259"/>
      <c r="O201" s="260"/>
      <c r="P201" s="261"/>
      <c r="Q201" s="263" t="s">
        <v>266</v>
      </c>
      <c r="R201" s="154"/>
      <c r="S201" t="s">
        <v>64</v>
      </c>
    </row>
    <row r="202" spans="2:19">
      <c r="B202" s="7"/>
      <c r="C202" s="8"/>
      <c r="D202" s="2" t="s">
        <v>168</v>
      </c>
      <c r="E202" s="113" t="s">
        <v>74</v>
      </c>
      <c r="F202" s="14">
        <v>17</v>
      </c>
      <c r="G202" s="85">
        <v>22</v>
      </c>
      <c r="H202" s="175">
        <v>28</v>
      </c>
      <c r="I202" s="48">
        <v>29</v>
      </c>
      <c r="J202" s="48"/>
      <c r="K202" s="184"/>
      <c r="L202" s="184"/>
      <c r="M202" s="293">
        <v>34</v>
      </c>
      <c r="N202" s="259"/>
      <c r="O202" s="260"/>
      <c r="P202" s="261"/>
      <c r="Q202" s="263" t="s">
        <v>266</v>
      </c>
      <c r="R202" s="154"/>
      <c r="S202" t="s">
        <v>64</v>
      </c>
    </row>
    <row r="203" spans="2:19">
      <c r="B203" s="7" t="s">
        <v>171</v>
      </c>
      <c r="C203" s="8"/>
      <c r="D203" s="2"/>
      <c r="E203" s="113"/>
      <c r="F203" s="14"/>
      <c r="G203" s="85"/>
      <c r="H203" s="66"/>
      <c r="I203" s="48"/>
      <c r="J203" s="48"/>
      <c r="K203" s="184"/>
      <c r="L203" s="178"/>
      <c r="M203" s="240"/>
      <c r="N203" s="259"/>
      <c r="O203" s="260"/>
      <c r="P203" s="261"/>
      <c r="Q203" s="263" t="s">
        <v>266</v>
      </c>
      <c r="R203" s="143"/>
      <c r="S203" t="s">
        <v>68</v>
      </c>
    </row>
    <row r="204" spans="2:19">
      <c r="B204" s="7"/>
      <c r="C204" s="8" t="s">
        <v>165</v>
      </c>
      <c r="D204" s="2"/>
      <c r="E204" s="113"/>
      <c r="F204" s="14"/>
      <c r="G204" s="85"/>
      <c r="H204" s="104"/>
      <c r="I204" s="48"/>
      <c r="J204" s="48"/>
      <c r="K204" s="184"/>
      <c r="L204" s="178"/>
      <c r="M204" s="240"/>
      <c r="N204" s="259"/>
      <c r="O204" s="260"/>
      <c r="P204" s="261"/>
      <c r="Q204" s="263" t="s">
        <v>266</v>
      </c>
      <c r="R204" s="143"/>
      <c r="S204" t="s">
        <v>60</v>
      </c>
    </row>
    <row r="205" spans="2:19">
      <c r="B205" s="7"/>
      <c r="C205" s="8"/>
      <c r="D205" s="2" t="s">
        <v>172</v>
      </c>
      <c r="E205" s="113" t="s">
        <v>74</v>
      </c>
      <c r="F205" s="14">
        <v>2</v>
      </c>
      <c r="G205" s="85">
        <v>1</v>
      </c>
      <c r="H205" s="175">
        <v>1</v>
      </c>
      <c r="I205" s="48">
        <v>1</v>
      </c>
      <c r="J205" s="48"/>
      <c r="K205" s="184"/>
      <c r="L205" s="178"/>
      <c r="M205" s="240">
        <v>2</v>
      </c>
      <c r="N205" s="259"/>
      <c r="O205" s="260"/>
      <c r="P205" s="261"/>
      <c r="Q205" s="263" t="s">
        <v>266</v>
      </c>
      <c r="R205" s="154"/>
      <c r="S205" t="s">
        <v>60</v>
      </c>
    </row>
    <row r="206" spans="2:19">
      <c r="B206" s="7"/>
      <c r="C206" s="8"/>
      <c r="D206" s="2" t="s">
        <v>173</v>
      </c>
      <c r="E206" s="113" t="s">
        <v>74</v>
      </c>
      <c r="F206" s="14">
        <v>3</v>
      </c>
      <c r="G206" s="85">
        <v>16</v>
      </c>
      <c r="H206" s="175">
        <v>17</v>
      </c>
      <c r="I206" s="48">
        <v>19</v>
      </c>
      <c r="J206" s="48"/>
      <c r="K206" s="184"/>
      <c r="L206" s="178"/>
      <c r="M206" s="240">
        <v>20</v>
      </c>
      <c r="N206" s="259"/>
      <c r="O206" s="260"/>
      <c r="P206" s="261"/>
      <c r="Q206" s="263" t="s">
        <v>266</v>
      </c>
      <c r="R206" s="154"/>
      <c r="S206" t="s">
        <v>60</v>
      </c>
    </row>
    <row r="207" spans="2:19">
      <c r="B207" s="7"/>
      <c r="C207" s="8" t="s">
        <v>174</v>
      </c>
      <c r="D207" s="2"/>
      <c r="E207" s="113"/>
      <c r="F207" s="14"/>
      <c r="G207" s="85"/>
      <c r="H207" s="175"/>
      <c r="I207" s="48"/>
      <c r="J207" s="48"/>
      <c r="K207" s="184"/>
      <c r="L207" s="184"/>
      <c r="M207" s="293"/>
      <c r="N207" s="259"/>
      <c r="O207" s="260"/>
      <c r="P207" s="261"/>
      <c r="Q207" s="263" t="s">
        <v>266</v>
      </c>
      <c r="R207" s="143"/>
      <c r="S207" t="s">
        <v>61</v>
      </c>
    </row>
    <row r="208" spans="2:19">
      <c r="B208" s="7"/>
      <c r="C208" s="8"/>
      <c r="D208" s="2" t="s">
        <v>172</v>
      </c>
      <c r="E208" s="113" t="s">
        <v>74</v>
      </c>
      <c r="F208" s="14">
        <v>2</v>
      </c>
      <c r="G208" s="85">
        <v>1</v>
      </c>
      <c r="H208" s="175">
        <v>2</v>
      </c>
      <c r="I208" s="48">
        <v>2</v>
      </c>
      <c r="J208" s="48"/>
      <c r="K208" s="184"/>
      <c r="L208" s="184"/>
      <c r="M208" s="293">
        <v>0</v>
      </c>
      <c r="N208" s="259"/>
      <c r="O208" s="260"/>
      <c r="P208" s="261"/>
      <c r="Q208" s="263" t="s">
        <v>266</v>
      </c>
      <c r="R208" s="154"/>
      <c r="S208" t="s">
        <v>61</v>
      </c>
    </row>
    <row r="209" spans="1:19">
      <c r="B209" s="7"/>
      <c r="C209" s="8"/>
      <c r="D209" s="2" t="s">
        <v>173</v>
      </c>
      <c r="E209" s="113" t="s">
        <v>74</v>
      </c>
      <c r="F209" s="14">
        <v>0</v>
      </c>
      <c r="G209" s="85">
        <v>1</v>
      </c>
      <c r="H209" s="66">
        <v>2</v>
      </c>
      <c r="I209" s="48">
        <v>2</v>
      </c>
      <c r="J209" s="48"/>
      <c r="K209" s="184"/>
      <c r="L209" s="184"/>
      <c r="M209" s="293">
        <v>0</v>
      </c>
      <c r="N209" s="259"/>
      <c r="O209" s="260"/>
      <c r="P209" s="261"/>
      <c r="Q209" s="263" t="s">
        <v>266</v>
      </c>
      <c r="R209" s="154"/>
      <c r="S209" t="s">
        <v>61</v>
      </c>
    </row>
    <row r="210" spans="1:19">
      <c r="B210" s="7"/>
      <c r="C210" s="8" t="s">
        <v>169</v>
      </c>
      <c r="D210" s="2"/>
      <c r="E210" s="113"/>
      <c r="F210" s="14"/>
      <c r="G210" s="85"/>
      <c r="H210" s="104"/>
      <c r="I210" s="48"/>
      <c r="J210" s="48"/>
      <c r="K210" s="184"/>
      <c r="L210" s="184"/>
      <c r="M210" s="293"/>
      <c r="N210" s="259"/>
      <c r="O210" s="260"/>
      <c r="P210" s="261"/>
      <c r="Q210" s="263" t="s">
        <v>266</v>
      </c>
      <c r="R210" s="143"/>
      <c r="S210" t="s">
        <v>62</v>
      </c>
    </row>
    <row r="211" spans="1:19">
      <c r="B211" s="7"/>
      <c r="C211" s="8"/>
      <c r="D211" s="2" t="s">
        <v>172</v>
      </c>
      <c r="E211" s="113" t="s">
        <v>74</v>
      </c>
      <c r="F211" s="14">
        <v>0</v>
      </c>
      <c r="G211" s="85">
        <v>0</v>
      </c>
      <c r="H211" s="175">
        <v>0</v>
      </c>
      <c r="I211" s="48">
        <v>0</v>
      </c>
      <c r="J211" s="48"/>
      <c r="K211" s="184"/>
      <c r="L211" s="184"/>
      <c r="M211" s="293">
        <v>0</v>
      </c>
      <c r="N211" s="259"/>
      <c r="O211" s="260"/>
      <c r="P211" s="261"/>
      <c r="Q211" s="263" t="s">
        <v>266</v>
      </c>
      <c r="R211" s="154"/>
      <c r="S211" t="s">
        <v>62</v>
      </c>
    </row>
    <row r="212" spans="1:19">
      <c r="B212" s="7"/>
      <c r="C212" s="8"/>
      <c r="D212" s="2" t="s">
        <v>173</v>
      </c>
      <c r="E212" s="113" t="s">
        <v>74</v>
      </c>
      <c r="F212" s="14">
        <v>0</v>
      </c>
      <c r="G212" s="85">
        <v>0</v>
      </c>
      <c r="H212" s="175">
        <v>4</v>
      </c>
      <c r="I212" s="48">
        <v>4</v>
      </c>
      <c r="J212" s="48"/>
      <c r="K212" s="184"/>
      <c r="L212" s="184"/>
      <c r="M212" s="293">
        <v>4</v>
      </c>
      <c r="N212" s="259"/>
      <c r="O212" s="260"/>
      <c r="P212" s="261"/>
      <c r="Q212" s="263" t="s">
        <v>266</v>
      </c>
      <c r="R212" s="154"/>
      <c r="S212" t="s">
        <v>62</v>
      </c>
    </row>
    <row r="213" spans="1:19">
      <c r="B213" s="7"/>
      <c r="C213" s="8" t="s">
        <v>31</v>
      </c>
      <c r="D213" s="2"/>
      <c r="E213" s="113"/>
      <c r="F213" s="14"/>
      <c r="G213" s="85"/>
      <c r="H213" s="175"/>
      <c r="I213" s="48"/>
      <c r="J213" s="48"/>
      <c r="K213" s="184"/>
      <c r="L213" s="184"/>
      <c r="M213" s="293"/>
      <c r="N213" s="259"/>
      <c r="O213" s="260"/>
      <c r="P213" s="261"/>
      <c r="Q213" s="263" t="s">
        <v>266</v>
      </c>
      <c r="R213" s="143"/>
      <c r="S213" t="s">
        <v>63</v>
      </c>
    </row>
    <row r="214" spans="1:19">
      <c r="B214" s="7"/>
      <c r="C214" s="8"/>
      <c r="D214" s="2" t="s">
        <v>172</v>
      </c>
      <c r="E214" s="113" t="s">
        <v>74</v>
      </c>
      <c r="F214" s="14">
        <v>2</v>
      </c>
      <c r="G214" s="85">
        <v>3</v>
      </c>
      <c r="H214" s="175">
        <v>2</v>
      </c>
      <c r="I214" s="48">
        <v>3</v>
      </c>
      <c r="J214" s="48"/>
      <c r="K214" s="184"/>
      <c r="L214" s="184"/>
      <c r="M214" s="293">
        <v>3</v>
      </c>
      <c r="N214" s="259"/>
      <c r="O214" s="260"/>
      <c r="P214" s="261"/>
      <c r="Q214" s="263" t="s">
        <v>266</v>
      </c>
      <c r="R214" s="154"/>
      <c r="S214" t="s">
        <v>63</v>
      </c>
    </row>
    <row r="215" spans="1:19">
      <c r="B215" s="7"/>
      <c r="C215" s="8"/>
      <c r="D215" s="2" t="s">
        <v>173</v>
      </c>
      <c r="E215" s="113" t="s">
        <v>74</v>
      </c>
      <c r="F215" s="14">
        <v>0</v>
      </c>
      <c r="G215" s="85">
        <v>1</v>
      </c>
      <c r="H215" s="66">
        <v>2</v>
      </c>
      <c r="I215" s="48">
        <v>2</v>
      </c>
      <c r="J215" s="48"/>
      <c r="K215" s="184"/>
      <c r="L215" s="184"/>
      <c r="M215" s="293">
        <v>1</v>
      </c>
      <c r="N215" s="259"/>
      <c r="O215" s="260"/>
      <c r="P215" s="261"/>
      <c r="Q215" s="263" t="s">
        <v>266</v>
      </c>
      <c r="R215" s="154"/>
      <c r="S215" t="s">
        <v>63</v>
      </c>
    </row>
    <row r="216" spans="1:19">
      <c r="B216" s="7"/>
      <c r="C216" s="8" t="s">
        <v>170</v>
      </c>
      <c r="D216" s="2"/>
      <c r="E216" s="113"/>
      <c r="F216" s="14"/>
      <c r="G216" s="85"/>
      <c r="H216" s="104"/>
      <c r="I216" s="48"/>
      <c r="J216" s="48"/>
      <c r="K216" s="184"/>
      <c r="L216" s="184"/>
      <c r="M216" s="293"/>
      <c r="N216" s="259"/>
      <c r="O216" s="260"/>
      <c r="P216" s="261"/>
      <c r="Q216" s="263" t="s">
        <v>266</v>
      </c>
      <c r="R216" s="143"/>
      <c r="S216" t="s">
        <v>64</v>
      </c>
    </row>
    <row r="217" spans="1:19">
      <c r="B217" s="7"/>
      <c r="C217" s="8"/>
      <c r="D217" s="2" t="s">
        <v>172</v>
      </c>
      <c r="E217" s="113" t="s">
        <v>74</v>
      </c>
      <c r="F217" s="14">
        <v>0</v>
      </c>
      <c r="G217" s="85">
        <v>2</v>
      </c>
      <c r="H217" s="175">
        <v>1</v>
      </c>
      <c r="I217" s="48">
        <v>3</v>
      </c>
      <c r="J217" s="48"/>
      <c r="K217" s="184"/>
      <c r="L217" s="184"/>
      <c r="M217" s="293">
        <v>2</v>
      </c>
      <c r="N217" s="259"/>
      <c r="O217" s="260"/>
      <c r="P217" s="261"/>
      <c r="Q217" s="263" t="s">
        <v>266</v>
      </c>
      <c r="R217" s="154"/>
      <c r="S217" t="s">
        <v>64</v>
      </c>
    </row>
    <row r="218" spans="1:19">
      <c r="B218" s="7"/>
      <c r="C218" s="8"/>
      <c r="D218" s="2" t="s">
        <v>173</v>
      </c>
      <c r="E218" s="113" t="s">
        <v>74</v>
      </c>
      <c r="F218" s="14">
        <v>0</v>
      </c>
      <c r="G218" s="85">
        <v>8</v>
      </c>
      <c r="H218" s="175">
        <v>9</v>
      </c>
      <c r="I218" s="48">
        <v>9</v>
      </c>
      <c r="J218" s="48"/>
      <c r="K218" s="184"/>
      <c r="L218" s="184"/>
      <c r="M218" s="293">
        <v>10</v>
      </c>
      <c r="N218" s="259"/>
      <c r="O218" s="260"/>
      <c r="P218" s="261"/>
      <c r="Q218" s="263" t="s">
        <v>266</v>
      </c>
      <c r="R218" s="154"/>
      <c r="S218" t="s">
        <v>64</v>
      </c>
    </row>
    <row r="219" spans="1:19">
      <c r="B219" s="7"/>
      <c r="C219" s="8" t="s">
        <v>225</v>
      </c>
      <c r="D219" s="2"/>
      <c r="E219" s="113"/>
      <c r="F219" s="14"/>
      <c r="G219" s="85"/>
      <c r="H219" s="175"/>
      <c r="I219" s="48"/>
      <c r="J219" s="48"/>
      <c r="K219" s="184"/>
      <c r="L219" s="178"/>
      <c r="M219" s="240"/>
      <c r="N219" s="259"/>
      <c r="O219" s="260"/>
      <c r="P219" s="261"/>
      <c r="Q219" s="263"/>
      <c r="R219" s="143"/>
      <c r="S219" t="s">
        <v>68</v>
      </c>
    </row>
    <row r="220" spans="1:19">
      <c r="B220" s="7"/>
      <c r="C220" s="8"/>
      <c r="D220" s="2" t="s">
        <v>172</v>
      </c>
      <c r="E220" s="113" t="s">
        <v>74</v>
      </c>
      <c r="F220" s="14">
        <f>F205+F208+F211+F214+F217</f>
        <v>6</v>
      </c>
      <c r="G220" s="85">
        <v>7</v>
      </c>
      <c r="H220" s="48">
        <f>H205+H208+H211+H214+H217</f>
        <v>6</v>
      </c>
      <c r="I220" s="48">
        <f>I205+I208+I211+I214+I217</f>
        <v>9</v>
      </c>
      <c r="J220" s="48"/>
      <c r="K220" s="184"/>
      <c r="L220" s="178"/>
      <c r="M220" s="240">
        <f>M205+M208+M211+M214+M217</f>
        <v>7</v>
      </c>
      <c r="N220" s="259"/>
      <c r="O220" s="260"/>
      <c r="P220" s="261"/>
      <c r="Q220" s="263"/>
      <c r="R220" s="143"/>
      <c r="S220" t="s">
        <v>68</v>
      </c>
    </row>
    <row r="221" spans="1:19">
      <c r="B221" s="32"/>
      <c r="C221" s="18"/>
      <c r="D221" s="2" t="s">
        <v>173</v>
      </c>
      <c r="E221" s="47" t="s">
        <v>74</v>
      </c>
      <c r="F221" s="14">
        <f>F206+F209+F212+F215+F218</f>
        <v>3</v>
      </c>
      <c r="G221" s="85">
        <v>26</v>
      </c>
      <c r="H221" s="48">
        <f>H206+H209+H212+H215+H218</f>
        <v>34</v>
      </c>
      <c r="I221" s="174">
        <f>I206+I209+I212+I215+I218</f>
        <v>36</v>
      </c>
      <c r="J221" s="174"/>
      <c r="K221" s="212"/>
      <c r="L221" s="209"/>
      <c r="M221" s="240">
        <f>M206+M209+M212+M215+M218</f>
        <v>35</v>
      </c>
      <c r="N221" s="259"/>
      <c r="O221" s="260"/>
      <c r="P221" s="261"/>
      <c r="Q221" s="263"/>
      <c r="R221" s="207"/>
      <c r="S221" s="45" t="s">
        <v>68</v>
      </c>
    </row>
    <row r="222" spans="1:19" ht="13.5" customHeight="1">
      <c r="A222">
        <v>11</v>
      </c>
      <c r="B222" s="473" t="s">
        <v>22</v>
      </c>
      <c r="C222" s="474"/>
      <c r="D222" s="475"/>
      <c r="E222" s="49"/>
      <c r="F222" s="58"/>
      <c r="G222" s="82"/>
      <c r="H222" s="104"/>
      <c r="I222" s="174"/>
      <c r="J222" s="174"/>
      <c r="K222" s="212"/>
      <c r="L222" s="209"/>
      <c r="M222" s="241"/>
      <c r="N222" s="259"/>
      <c r="O222" s="260"/>
      <c r="P222" s="261"/>
      <c r="Q222" s="263"/>
      <c r="R222" s="207"/>
      <c r="S222" s="45" t="s">
        <v>68</v>
      </c>
    </row>
    <row r="223" spans="1:19">
      <c r="B223" s="35" t="s">
        <v>46</v>
      </c>
      <c r="C223" s="37" t="s">
        <v>23</v>
      </c>
      <c r="D223" s="38"/>
      <c r="E223" s="47"/>
      <c r="F223" s="57"/>
      <c r="G223" s="82"/>
      <c r="H223" s="175"/>
      <c r="I223" s="174"/>
      <c r="J223" s="174"/>
      <c r="K223" s="212"/>
      <c r="L223" s="209"/>
      <c r="M223" s="241"/>
      <c r="N223" s="259"/>
      <c r="O223" s="260"/>
      <c r="P223" s="261"/>
      <c r="Q223" s="263"/>
      <c r="R223" s="207"/>
      <c r="S223" s="45" t="s">
        <v>60</v>
      </c>
    </row>
    <row r="224" spans="1:19">
      <c r="B224" s="32"/>
      <c r="C224" s="18"/>
      <c r="D224" s="34" t="s">
        <v>24</v>
      </c>
      <c r="E224" s="47" t="s">
        <v>74</v>
      </c>
      <c r="F224" s="57">
        <v>20851</v>
      </c>
      <c r="G224" s="82">
        <v>21709</v>
      </c>
      <c r="H224" s="175">
        <v>24340</v>
      </c>
      <c r="I224" s="174">
        <v>26091</v>
      </c>
      <c r="J224" s="174">
        <v>25500</v>
      </c>
      <c r="K224" s="228">
        <v>27813</v>
      </c>
      <c r="L224" s="221">
        <v>27900</v>
      </c>
      <c r="M224" s="241">
        <v>28184</v>
      </c>
      <c r="N224" s="259">
        <f t="shared" ref="N224:N235" si="9">M224/J224</f>
        <v>1.1052549019607842</v>
      </c>
      <c r="O224" s="260" t="s">
        <v>278</v>
      </c>
      <c r="P224" s="261"/>
      <c r="Q224" s="263">
        <f t="shared" ref="Q224:Q229" si="10">M224-J224</f>
        <v>2684</v>
      </c>
      <c r="R224" s="207"/>
      <c r="S224" s="45" t="s">
        <v>60</v>
      </c>
    </row>
    <row r="225" spans="2:19">
      <c r="B225" s="32"/>
      <c r="C225" s="18"/>
      <c r="D225" s="39" t="s">
        <v>25</v>
      </c>
      <c r="E225" s="47" t="s">
        <v>74</v>
      </c>
      <c r="F225" s="57">
        <v>6123</v>
      </c>
      <c r="G225" s="82">
        <v>6307</v>
      </c>
      <c r="H225" s="175">
        <v>6548</v>
      </c>
      <c r="I225" s="174">
        <v>6793</v>
      </c>
      <c r="J225" s="174">
        <v>6600</v>
      </c>
      <c r="K225" s="228">
        <v>7087</v>
      </c>
      <c r="L225" s="209">
        <v>7200</v>
      </c>
      <c r="M225" s="241">
        <v>7158</v>
      </c>
      <c r="N225" s="259">
        <f t="shared" si="9"/>
        <v>1.0845454545454545</v>
      </c>
      <c r="O225" s="260" t="s">
        <v>305</v>
      </c>
      <c r="P225" s="261"/>
      <c r="Q225" s="263">
        <f t="shared" si="10"/>
        <v>558</v>
      </c>
      <c r="R225" s="207"/>
      <c r="S225" s="45" t="s">
        <v>60</v>
      </c>
    </row>
    <row r="226" spans="2:19">
      <c r="B226" s="32"/>
      <c r="C226" s="18"/>
      <c r="D226" s="34" t="s">
        <v>26</v>
      </c>
      <c r="E226" s="47" t="s">
        <v>74</v>
      </c>
      <c r="F226" s="57">
        <v>2278</v>
      </c>
      <c r="G226" s="82">
        <v>2552</v>
      </c>
      <c r="H226" s="175">
        <v>3150</v>
      </c>
      <c r="I226" s="174">
        <v>3495</v>
      </c>
      <c r="J226" s="174">
        <v>3500</v>
      </c>
      <c r="K226" s="228">
        <v>3753</v>
      </c>
      <c r="L226" s="221">
        <v>3800</v>
      </c>
      <c r="M226" s="241">
        <v>3834</v>
      </c>
      <c r="N226" s="259">
        <f t="shared" si="9"/>
        <v>1.0954285714285714</v>
      </c>
      <c r="O226" s="260" t="s">
        <v>312</v>
      </c>
      <c r="P226" s="45"/>
      <c r="Q226" s="263">
        <f t="shared" si="10"/>
        <v>334</v>
      </c>
      <c r="R226" s="207"/>
      <c r="S226" s="45" t="s">
        <v>60</v>
      </c>
    </row>
    <row r="227" spans="2:19">
      <c r="B227" s="32"/>
      <c r="C227" s="18"/>
      <c r="D227" s="39" t="s">
        <v>27</v>
      </c>
      <c r="E227" s="47" t="s">
        <v>74</v>
      </c>
      <c r="F227" s="57">
        <v>2259</v>
      </c>
      <c r="G227" s="82">
        <v>2525</v>
      </c>
      <c r="H227" s="66">
        <v>2462</v>
      </c>
      <c r="I227" s="174">
        <v>2629</v>
      </c>
      <c r="J227" s="174">
        <v>2550</v>
      </c>
      <c r="K227" s="228">
        <v>2739</v>
      </c>
      <c r="L227" s="221">
        <v>2750</v>
      </c>
      <c r="M227" s="241">
        <v>2786</v>
      </c>
      <c r="N227" s="259">
        <f t="shared" si="9"/>
        <v>1.0925490196078431</v>
      </c>
      <c r="O227" s="260" t="s">
        <v>310</v>
      </c>
      <c r="P227" s="261"/>
      <c r="Q227" s="263">
        <f t="shared" si="10"/>
        <v>236</v>
      </c>
      <c r="R227" s="207"/>
      <c r="S227" s="45" t="s">
        <v>60</v>
      </c>
    </row>
    <row r="228" spans="2:19">
      <c r="B228" s="32"/>
      <c r="C228" s="18"/>
      <c r="D228" s="34" t="s">
        <v>28</v>
      </c>
      <c r="E228" s="47" t="s">
        <v>74</v>
      </c>
      <c r="F228" s="57">
        <v>7880</v>
      </c>
      <c r="G228" s="82">
        <v>7977</v>
      </c>
      <c r="H228" s="175">
        <v>9636</v>
      </c>
      <c r="I228" s="174">
        <v>9771</v>
      </c>
      <c r="J228" s="174">
        <v>9800</v>
      </c>
      <c r="K228" s="228">
        <v>10212</v>
      </c>
      <c r="L228" s="209">
        <v>9900</v>
      </c>
      <c r="M228" s="241">
        <v>10481</v>
      </c>
      <c r="N228" s="259">
        <f t="shared" si="9"/>
        <v>1.0694897959183673</v>
      </c>
      <c r="O228" s="260" t="s">
        <v>313</v>
      </c>
      <c r="P228" s="261"/>
      <c r="Q228" s="263">
        <f t="shared" si="10"/>
        <v>681</v>
      </c>
      <c r="R228" s="207"/>
      <c r="S228" s="45" t="s">
        <v>60</v>
      </c>
    </row>
    <row r="229" spans="2:19">
      <c r="B229" s="32"/>
      <c r="C229" s="18"/>
      <c r="D229" s="34" t="s">
        <v>212</v>
      </c>
      <c r="E229" s="47" t="s">
        <v>74</v>
      </c>
      <c r="F229" s="57"/>
      <c r="G229" s="82">
        <v>16</v>
      </c>
      <c r="H229" s="175">
        <v>779</v>
      </c>
      <c r="I229" s="174">
        <v>725</v>
      </c>
      <c r="J229" s="174">
        <v>780</v>
      </c>
      <c r="K229" s="229">
        <v>538</v>
      </c>
      <c r="L229" s="221">
        <v>600</v>
      </c>
      <c r="M229" s="241">
        <v>544</v>
      </c>
      <c r="N229" s="259">
        <f t="shared" si="9"/>
        <v>0.6974358974358974</v>
      </c>
      <c r="O229" s="301" t="s">
        <v>299</v>
      </c>
      <c r="P229" s="300" t="s">
        <v>286</v>
      </c>
      <c r="Q229" s="263">
        <f t="shared" si="10"/>
        <v>-236</v>
      </c>
      <c r="R229" s="207"/>
      <c r="S229" s="45" t="s">
        <v>60</v>
      </c>
    </row>
    <row r="230" spans="2:19">
      <c r="B230" s="35" t="s">
        <v>46</v>
      </c>
      <c r="C230" s="36" t="s">
        <v>29</v>
      </c>
      <c r="D230" s="40"/>
      <c r="E230" s="47"/>
      <c r="F230" s="57"/>
      <c r="G230" s="82"/>
      <c r="H230" s="175"/>
      <c r="I230" s="174"/>
      <c r="J230" s="174"/>
      <c r="K230" s="212"/>
      <c r="L230" s="212"/>
      <c r="M230" s="284"/>
      <c r="N230" s="259"/>
      <c r="O230" s="260"/>
      <c r="P230" s="261"/>
      <c r="Q230" s="263"/>
      <c r="R230" s="207"/>
      <c r="S230" t="s">
        <v>61</v>
      </c>
    </row>
    <row r="231" spans="2:19">
      <c r="B231" s="32"/>
      <c r="C231" s="18"/>
      <c r="D231" s="34" t="s">
        <v>24</v>
      </c>
      <c r="E231" s="47" t="s">
        <v>74</v>
      </c>
      <c r="F231" s="57">
        <v>9942</v>
      </c>
      <c r="G231" s="82">
        <v>10567</v>
      </c>
      <c r="H231" s="175">
        <v>11241</v>
      </c>
      <c r="I231" s="174">
        <v>11518</v>
      </c>
      <c r="J231" s="174">
        <v>11500</v>
      </c>
      <c r="K231" s="212">
        <v>11300</v>
      </c>
      <c r="L231" s="199">
        <v>11500</v>
      </c>
      <c r="M231" s="241">
        <v>11285</v>
      </c>
      <c r="N231" s="259">
        <f t="shared" si="9"/>
        <v>0.981304347826087</v>
      </c>
      <c r="O231" s="260" t="s">
        <v>275</v>
      </c>
      <c r="P231" s="261"/>
      <c r="Q231" s="263">
        <f>M231-J231</f>
        <v>-215</v>
      </c>
      <c r="R231" s="207"/>
      <c r="S231" t="s">
        <v>61</v>
      </c>
    </row>
    <row r="232" spans="2:19">
      <c r="B232" s="32"/>
      <c r="C232" s="18"/>
      <c r="D232" s="39" t="s">
        <v>25</v>
      </c>
      <c r="E232" s="47" t="s">
        <v>74</v>
      </c>
      <c r="F232" s="57">
        <v>1572</v>
      </c>
      <c r="G232" s="82">
        <v>1704</v>
      </c>
      <c r="H232" s="175">
        <v>1806</v>
      </c>
      <c r="I232" s="174">
        <v>1865</v>
      </c>
      <c r="J232" s="174">
        <v>1850</v>
      </c>
      <c r="K232" s="212">
        <v>2000</v>
      </c>
      <c r="L232" s="212">
        <v>2000</v>
      </c>
      <c r="M232" s="241">
        <v>2042</v>
      </c>
      <c r="N232" s="259">
        <f t="shared" si="9"/>
        <v>1.1037837837837838</v>
      </c>
      <c r="O232" s="260" t="s">
        <v>278</v>
      </c>
      <c r="P232" s="261"/>
      <c r="Q232" s="263">
        <f>M232-J232</f>
        <v>192</v>
      </c>
      <c r="R232" s="207"/>
      <c r="S232" t="s">
        <v>61</v>
      </c>
    </row>
    <row r="233" spans="2:19">
      <c r="B233" s="32"/>
      <c r="C233" s="18"/>
      <c r="D233" s="34" t="s">
        <v>26</v>
      </c>
      <c r="E233" s="47" t="s">
        <v>74</v>
      </c>
      <c r="F233" s="57">
        <v>168</v>
      </c>
      <c r="G233" s="82">
        <v>142</v>
      </c>
      <c r="H233" s="66">
        <v>162</v>
      </c>
      <c r="I233" s="174">
        <v>179</v>
      </c>
      <c r="J233" s="174">
        <v>150</v>
      </c>
      <c r="K233" s="212">
        <v>145</v>
      </c>
      <c r="L233" s="212">
        <v>160</v>
      </c>
      <c r="M233" s="241">
        <v>145</v>
      </c>
      <c r="N233" s="259">
        <f t="shared" si="9"/>
        <v>0.96666666666666667</v>
      </c>
      <c r="O233" s="260" t="s">
        <v>275</v>
      </c>
      <c r="P233" s="45"/>
      <c r="Q233" s="263">
        <f>M233-J233</f>
        <v>-5</v>
      </c>
      <c r="R233" s="207"/>
      <c r="S233" t="s">
        <v>61</v>
      </c>
    </row>
    <row r="234" spans="2:19">
      <c r="B234" s="32"/>
      <c r="C234" s="18"/>
      <c r="D234" s="39" t="s">
        <v>27</v>
      </c>
      <c r="E234" s="47" t="s">
        <v>74</v>
      </c>
      <c r="F234" s="57">
        <v>891</v>
      </c>
      <c r="G234" s="82">
        <v>912</v>
      </c>
      <c r="H234" s="105">
        <v>744</v>
      </c>
      <c r="I234" s="174">
        <v>838</v>
      </c>
      <c r="J234" s="174">
        <v>800</v>
      </c>
      <c r="K234" s="212">
        <v>830</v>
      </c>
      <c r="L234" s="199">
        <v>830</v>
      </c>
      <c r="M234" s="241">
        <v>845</v>
      </c>
      <c r="N234" s="259">
        <f t="shared" si="9"/>
        <v>1.0562499999999999</v>
      </c>
      <c r="O234" s="260" t="s">
        <v>312</v>
      </c>
      <c r="P234" s="261"/>
      <c r="Q234" s="263">
        <f>M234-J234</f>
        <v>45</v>
      </c>
      <c r="R234" s="207"/>
      <c r="S234" t="s">
        <v>61</v>
      </c>
    </row>
    <row r="235" spans="2:19">
      <c r="B235" s="32"/>
      <c r="C235" s="18"/>
      <c r="D235" s="34" t="s">
        <v>28</v>
      </c>
      <c r="E235" s="47" t="s">
        <v>74</v>
      </c>
      <c r="F235" s="57">
        <v>4748</v>
      </c>
      <c r="G235" s="82">
        <v>4214</v>
      </c>
      <c r="H235" s="175">
        <v>4460</v>
      </c>
      <c r="I235" s="174">
        <v>3928</v>
      </c>
      <c r="J235" s="174">
        <v>4300</v>
      </c>
      <c r="K235" s="212">
        <v>4260</v>
      </c>
      <c r="L235" s="199">
        <v>4300</v>
      </c>
      <c r="M235" s="241">
        <v>4311</v>
      </c>
      <c r="N235" s="259">
        <f t="shared" si="9"/>
        <v>1.0025581395348837</v>
      </c>
      <c r="O235" s="260" t="s">
        <v>275</v>
      </c>
      <c r="P235" s="261" t="s">
        <v>286</v>
      </c>
      <c r="Q235" s="263">
        <f>M235-J235</f>
        <v>11</v>
      </c>
      <c r="R235" s="207"/>
      <c r="S235" t="s">
        <v>61</v>
      </c>
    </row>
    <row r="236" spans="2:19">
      <c r="B236" s="35" t="s">
        <v>46</v>
      </c>
      <c r="C236" s="36" t="s">
        <v>30</v>
      </c>
      <c r="D236" s="40"/>
      <c r="E236" s="47"/>
      <c r="F236" s="57"/>
      <c r="G236" s="82"/>
      <c r="H236" s="175"/>
      <c r="I236" s="174"/>
      <c r="J236" s="174"/>
      <c r="K236" s="212"/>
      <c r="L236" s="212"/>
      <c r="M236" s="284"/>
      <c r="N236" s="259"/>
      <c r="O236" s="260"/>
      <c r="P236" s="261"/>
      <c r="Q236" s="263"/>
      <c r="R236" s="207"/>
      <c r="S236" t="s">
        <v>62</v>
      </c>
    </row>
    <row r="237" spans="2:19">
      <c r="B237" s="32"/>
      <c r="C237" s="18"/>
      <c r="D237" s="34" t="s">
        <v>24</v>
      </c>
      <c r="E237" s="47" t="s">
        <v>74</v>
      </c>
      <c r="F237" s="57">
        <v>771</v>
      </c>
      <c r="G237" s="82">
        <v>994</v>
      </c>
      <c r="H237" s="175">
        <v>908</v>
      </c>
      <c r="I237" s="174">
        <v>1063</v>
      </c>
      <c r="J237" s="174">
        <v>1000</v>
      </c>
      <c r="K237" s="207">
        <v>1261</v>
      </c>
      <c r="L237" s="207">
        <v>1200</v>
      </c>
      <c r="M237" s="288">
        <v>1368</v>
      </c>
      <c r="N237" s="259">
        <f>M237/J237</f>
        <v>1.3680000000000001</v>
      </c>
      <c r="O237" s="260" t="s">
        <v>278</v>
      </c>
      <c r="P237" s="261" t="s">
        <v>287</v>
      </c>
      <c r="Q237" s="263">
        <f>M237-J237</f>
        <v>368</v>
      </c>
      <c r="R237" s="207"/>
      <c r="S237" t="s">
        <v>62</v>
      </c>
    </row>
    <row r="238" spans="2:19">
      <c r="B238" s="35" t="s">
        <v>46</v>
      </c>
      <c r="C238" s="36" t="s">
        <v>31</v>
      </c>
      <c r="D238" s="40"/>
      <c r="E238" s="47"/>
      <c r="F238" s="57"/>
      <c r="G238" s="82"/>
      <c r="H238" s="175"/>
      <c r="I238" s="174"/>
      <c r="J238" s="174"/>
      <c r="K238" s="212"/>
      <c r="L238" s="212"/>
      <c r="M238" s="284"/>
      <c r="N238" s="259"/>
      <c r="O238" s="260"/>
      <c r="P238" s="261"/>
      <c r="Q238" s="263"/>
      <c r="R238" s="207"/>
      <c r="S238" t="s">
        <v>65</v>
      </c>
    </row>
    <row r="239" spans="2:19">
      <c r="B239" s="32"/>
      <c r="C239" s="18"/>
      <c r="D239" s="34" t="s">
        <v>24</v>
      </c>
      <c r="E239" s="47" t="s">
        <v>74</v>
      </c>
      <c r="F239" s="57">
        <v>18462</v>
      </c>
      <c r="G239" s="82">
        <v>19849</v>
      </c>
      <c r="H239" s="66">
        <v>19799</v>
      </c>
      <c r="I239" s="174">
        <v>20488</v>
      </c>
      <c r="J239" s="174">
        <v>20000</v>
      </c>
      <c r="K239" s="212">
        <v>22000</v>
      </c>
      <c r="L239" s="221">
        <v>22000</v>
      </c>
      <c r="M239" s="285">
        <v>22181</v>
      </c>
      <c r="N239" s="259">
        <f>M239/J239</f>
        <v>1.1090500000000001</v>
      </c>
      <c r="O239" s="260" t="s">
        <v>278</v>
      </c>
      <c r="P239" s="261"/>
      <c r="Q239" s="263">
        <f>M239-J239</f>
        <v>2181</v>
      </c>
      <c r="R239" s="207"/>
      <c r="S239" t="s">
        <v>65</v>
      </c>
    </row>
    <row r="240" spans="2:19">
      <c r="B240" s="32"/>
      <c r="C240" s="18"/>
      <c r="D240" s="39" t="s">
        <v>25</v>
      </c>
      <c r="E240" s="47" t="s">
        <v>74</v>
      </c>
      <c r="F240" s="57">
        <v>6838</v>
      </c>
      <c r="G240" s="82">
        <v>6655</v>
      </c>
      <c r="H240" s="175">
        <v>6859</v>
      </c>
      <c r="I240" s="174">
        <v>6773</v>
      </c>
      <c r="J240" s="174">
        <v>6800</v>
      </c>
      <c r="K240" s="212">
        <v>7160</v>
      </c>
      <c r="L240" s="221">
        <v>7180</v>
      </c>
      <c r="M240" s="285">
        <v>7229</v>
      </c>
      <c r="N240" s="259">
        <f t="shared" ref="N240:N248" si="11">M240/J240</f>
        <v>1.0630882352941176</v>
      </c>
      <c r="O240" s="260" t="s">
        <v>312</v>
      </c>
      <c r="P240" s="261"/>
      <c r="Q240" s="263">
        <f>M240-J240</f>
        <v>429</v>
      </c>
      <c r="R240" s="207"/>
      <c r="S240" t="s">
        <v>65</v>
      </c>
    </row>
    <row r="241" spans="1:19">
      <c r="B241" s="32"/>
      <c r="C241" s="18"/>
      <c r="D241" s="34" t="s">
        <v>26</v>
      </c>
      <c r="E241" s="47" t="s">
        <v>74</v>
      </c>
      <c r="F241" s="57">
        <v>1005</v>
      </c>
      <c r="G241" s="82">
        <v>786</v>
      </c>
      <c r="H241" s="175">
        <v>702</v>
      </c>
      <c r="I241" s="174">
        <v>903</v>
      </c>
      <c r="J241" s="174">
        <v>900</v>
      </c>
      <c r="K241" s="212">
        <v>718</v>
      </c>
      <c r="L241" s="221">
        <v>720</v>
      </c>
      <c r="M241" s="285">
        <v>912</v>
      </c>
      <c r="N241" s="259">
        <f t="shared" si="11"/>
        <v>1.0133333333333334</v>
      </c>
      <c r="O241" s="260" t="s">
        <v>275</v>
      </c>
      <c r="P241" s="261" t="s">
        <v>288</v>
      </c>
      <c r="Q241" s="263">
        <f>M241-J241</f>
        <v>12</v>
      </c>
      <c r="R241" s="207"/>
      <c r="S241" t="s">
        <v>65</v>
      </c>
    </row>
    <row r="242" spans="1:19">
      <c r="B242" s="32"/>
      <c r="C242" s="18"/>
      <c r="D242" s="39" t="s">
        <v>27</v>
      </c>
      <c r="E242" s="47" t="s">
        <v>74</v>
      </c>
      <c r="F242" s="57">
        <v>1439</v>
      </c>
      <c r="G242" s="82">
        <v>1430</v>
      </c>
      <c r="H242" s="175">
        <v>1510</v>
      </c>
      <c r="I242" s="174">
        <v>1247</v>
      </c>
      <c r="J242" s="174">
        <v>1250</v>
      </c>
      <c r="K242" s="212">
        <v>1124</v>
      </c>
      <c r="L242" s="221">
        <v>1130</v>
      </c>
      <c r="M242" s="285">
        <v>1145</v>
      </c>
      <c r="N242" s="259">
        <f t="shared" si="11"/>
        <v>0.91600000000000004</v>
      </c>
      <c r="O242" s="260" t="s">
        <v>275</v>
      </c>
      <c r="P242" s="261" t="s">
        <v>289</v>
      </c>
      <c r="Q242" s="263">
        <f>M242-J242</f>
        <v>-105</v>
      </c>
      <c r="R242" s="207"/>
      <c r="S242" t="s">
        <v>65</v>
      </c>
    </row>
    <row r="243" spans="1:19">
      <c r="B243" s="32"/>
      <c r="C243" s="18"/>
      <c r="D243" s="34" t="s">
        <v>28</v>
      </c>
      <c r="E243" s="47" t="s">
        <v>74</v>
      </c>
      <c r="F243" s="57">
        <v>25756</v>
      </c>
      <c r="G243" s="82">
        <v>24509</v>
      </c>
      <c r="H243" s="175">
        <v>24508</v>
      </c>
      <c r="I243" s="174">
        <v>26709</v>
      </c>
      <c r="J243" s="174">
        <v>25000</v>
      </c>
      <c r="K243" s="212">
        <v>28885</v>
      </c>
      <c r="L243" s="221">
        <v>28900</v>
      </c>
      <c r="M243" s="285">
        <v>29212</v>
      </c>
      <c r="N243" s="259">
        <f t="shared" si="11"/>
        <v>1.16848</v>
      </c>
      <c r="O243" s="260" t="s">
        <v>278</v>
      </c>
      <c r="P243" s="261" t="s">
        <v>290</v>
      </c>
      <c r="Q243" s="263">
        <f>M243-J243</f>
        <v>4212</v>
      </c>
      <c r="R243" s="207"/>
      <c r="S243" t="s">
        <v>65</v>
      </c>
    </row>
    <row r="244" spans="1:19">
      <c r="B244" s="35" t="s">
        <v>46</v>
      </c>
      <c r="C244" s="36" t="s">
        <v>32</v>
      </c>
      <c r="D244" s="40"/>
      <c r="E244" s="47"/>
      <c r="F244" s="57"/>
      <c r="G244" s="82"/>
      <c r="H244" s="175"/>
      <c r="I244" s="174"/>
      <c r="J244" s="174"/>
      <c r="K244" s="212"/>
      <c r="L244" s="212"/>
      <c r="M244" s="284"/>
      <c r="N244" s="259"/>
      <c r="O244" s="260"/>
      <c r="P244" s="261"/>
      <c r="Q244" s="263"/>
      <c r="R244" s="207"/>
      <c r="S244" t="s">
        <v>64</v>
      </c>
    </row>
    <row r="245" spans="1:19">
      <c r="B245" s="32"/>
      <c r="C245" s="18"/>
      <c r="D245" s="34" t="s">
        <v>24</v>
      </c>
      <c r="E245" s="47" t="s">
        <v>74</v>
      </c>
      <c r="F245" s="57">
        <v>2600</v>
      </c>
      <c r="G245" s="82">
        <v>2829</v>
      </c>
      <c r="H245" s="66">
        <v>3044</v>
      </c>
      <c r="I245" s="174">
        <v>3298</v>
      </c>
      <c r="J245" s="174">
        <v>4000</v>
      </c>
      <c r="K245" s="212" t="e">
        <f>#REF!/10*12</f>
        <v>#REF!</v>
      </c>
      <c r="L245" s="212">
        <v>4000</v>
      </c>
      <c r="M245" s="284">
        <v>3320</v>
      </c>
      <c r="N245" s="259">
        <f t="shared" si="11"/>
        <v>0.83</v>
      </c>
      <c r="O245" s="301" t="s">
        <v>274</v>
      </c>
      <c r="P245" s="300"/>
      <c r="Q245" s="263">
        <f>M245-J245</f>
        <v>-680</v>
      </c>
      <c r="R245" s="207"/>
      <c r="S245" t="s">
        <v>64</v>
      </c>
    </row>
    <row r="246" spans="1:19">
      <c r="B246" s="32"/>
      <c r="C246" s="18"/>
      <c r="D246" s="39" t="s">
        <v>25</v>
      </c>
      <c r="E246" s="47" t="s">
        <v>74</v>
      </c>
      <c r="F246" s="57">
        <v>1744</v>
      </c>
      <c r="G246" s="82">
        <v>1713</v>
      </c>
      <c r="H246" s="175">
        <v>1867</v>
      </c>
      <c r="I246" s="174">
        <v>1796</v>
      </c>
      <c r="J246" s="174">
        <v>1850</v>
      </c>
      <c r="K246" s="212" t="e">
        <f>#REF!/10*12</f>
        <v>#REF!</v>
      </c>
      <c r="L246" s="212">
        <v>2000</v>
      </c>
      <c r="M246" s="284">
        <v>1817</v>
      </c>
      <c r="N246" s="259">
        <f t="shared" si="11"/>
        <v>0.98216216216216212</v>
      </c>
      <c r="O246" s="260" t="s">
        <v>275</v>
      </c>
      <c r="P246" s="261"/>
      <c r="Q246" s="263">
        <f>M246-J246</f>
        <v>-33</v>
      </c>
      <c r="R246" s="207"/>
      <c r="S246" t="s">
        <v>64</v>
      </c>
    </row>
    <row r="247" spans="1:19">
      <c r="B247" s="32"/>
      <c r="C247" s="18"/>
      <c r="D247" s="34" t="s">
        <v>26</v>
      </c>
      <c r="E247" s="47" t="s">
        <v>74</v>
      </c>
      <c r="F247" s="57">
        <v>393</v>
      </c>
      <c r="G247" s="82">
        <v>439</v>
      </c>
      <c r="H247" s="175">
        <v>444</v>
      </c>
      <c r="I247" s="174">
        <v>425</v>
      </c>
      <c r="J247" s="174">
        <v>330</v>
      </c>
      <c r="K247" s="212" t="e">
        <f>#REF!/10*12</f>
        <v>#REF!</v>
      </c>
      <c r="L247" s="212">
        <v>330</v>
      </c>
      <c r="M247" s="284">
        <v>375</v>
      </c>
      <c r="N247" s="259">
        <f t="shared" si="11"/>
        <v>1.1363636363636365</v>
      </c>
      <c r="O247" s="260" t="s">
        <v>312</v>
      </c>
      <c r="P247" s="261"/>
      <c r="Q247" s="263">
        <f>M247-J247</f>
        <v>45</v>
      </c>
      <c r="R247" s="207"/>
      <c r="S247" t="s">
        <v>64</v>
      </c>
    </row>
    <row r="248" spans="1:19">
      <c r="B248" s="32"/>
      <c r="C248" s="18"/>
      <c r="D248" s="39" t="s">
        <v>27</v>
      </c>
      <c r="E248" s="47" t="s">
        <v>74</v>
      </c>
      <c r="F248" s="57">
        <v>417</v>
      </c>
      <c r="G248" s="82">
        <v>432</v>
      </c>
      <c r="H248" s="175">
        <v>396</v>
      </c>
      <c r="I248" s="174">
        <v>404</v>
      </c>
      <c r="J248" s="174">
        <v>440</v>
      </c>
      <c r="K248" s="212" t="e">
        <f>#REF!/10*12</f>
        <v>#REF!</v>
      </c>
      <c r="L248" s="212">
        <v>440</v>
      </c>
      <c r="M248" s="284">
        <v>347</v>
      </c>
      <c r="N248" s="259">
        <f t="shared" si="11"/>
        <v>0.78863636363636369</v>
      </c>
      <c r="O248" s="301" t="s">
        <v>274</v>
      </c>
      <c r="P248" s="300"/>
      <c r="Q248" s="263">
        <f>M248-J248</f>
        <v>-93</v>
      </c>
      <c r="R248" s="207"/>
      <c r="S248" t="s">
        <v>64</v>
      </c>
    </row>
    <row r="249" spans="1:19">
      <c r="B249" s="32"/>
      <c r="C249" s="18"/>
      <c r="D249" s="34" t="s">
        <v>28</v>
      </c>
      <c r="E249" s="47" t="s">
        <v>74</v>
      </c>
      <c r="F249" s="57">
        <v>107</v>
      </c>
      <c r="G249" s="82">
        <v>336</v>
      </c>
      <c r="H249" s="175">
        <v>122</v>
      </c>
      <c r="I249" s="174">
        <v>228</v>
      </c>
      <c r="J249" s="174">
        <v>190</v>
      </c>
      <c r="K249" s="212" t="e">
        <f>#REF!/10*12</f>
        <v>#REF!</v>
      </c>
      <c r="L249" s="212">
        <v>490</v>
      </c>
      <c r="M249" s="284">
        <v>471</v>
      </c>
      <c r="N249" s="259">
        <f>M249/J249</f>
        <v>2.4789473684210526</v>
      </c>
      <c r="O249" s="260" t="s">
        <v>278</v>
      </c>
      <c r="P249" s="261" t="s">
        <v>298</v>
      </c>
      <c r="Q249" s="263">
        <f>M249-J249</f>
        <v>281</v>
      </c>
      <c r="R249" s="207"/>
      <c r="S249" t="s">
        <v>64</v>
      </c>
    </row>
    <row r="250" spans="1:19">
      <c r="B250" s="32"/>
      <c r="C250" s="18"/>
      <c r="D250" s="34"/>
      <c r="E250" s="47"/>
      <c r="F250" s="57"/>
      <c r="G250" s="82"/>
      <c r="H250" s="175"/>
      <c r="I250" s="174"/>
      <c r="J250" s="174"/>
      <c r="K250" s="212"/>
      <c r="L250" s="209"/>
      <c r="M250" s="241"/>
      <c r="N250" s="259"/>
      <c r="O250" s="260"/>
      <c r="P250" s="261"/>
      <c r="Q250" s="263" t="s">
        <v>266</v>
      </c>
      <c r="R250" s="207"/>
      <c r="S250" s="45" t="s">
        <v>68</v>
      </c>
    </row>
    <row r="251" spans="1:19">
      <c r="A251">
        <v>12</v>
      </c>
      <c r="B251" s="32" t="s">
        <v>58</v>
      </c>
      <c r="C251" s="18"/>
      <c r="D251" s="34"/>
      <c r="E251" s="47"/>
      <c r="F251" s="57"/>
      <c r="G251" s="82"/>
      <c r="H251" s="66"/>
      <c r="I251" s="174"/>
      <c r="J251" s="174"/>
      <c r="K251" s="212"/>
      <c r="L251" s="212"/>
      <c r="M251" s="284"/>
      <c r="N251" s="259"/>
      <c r="O251" s="260"/>
      <c r="P251" s="261"/>
      <c r="Q251" s="263" t="s">
        <v>266</v>
      </c>
      <c r="R251" s="207"/>
      <c r="S251" t="s">
        <v>65</v>
      </c>
    </row>
    <row r="252" spans="1:19">
      <c r="B252" s="32"/>
      <c r="C252" s="18" t="s">
        <v>33</v>
      </c>
      <c r="D252" s="34"/>
      <c r="E252" s="47" t="s">
        <v>78</v>
      </c>
      <c r="F252" s="57">
        <v>26</v>
      </c>
      <c r="G252" s="82">
        <v>113</v>
      </c>
      <c r="H252" s="175">
        <v>197</v>
      </c>
      <c r="I252" s="174">
        <v>260</v>
      </c>
      <c r="J252" s="174">
        <v>200</v>
      </c>
      <c r="K252" s="212">
        <v>145</v>
      </c>
      <c r="L252" s="212">
        <v>200</v>
      </c>
      <c r="M252" s="284">
        <v>157</v>
      </c>
      <c r="N252" s="259">
        <f>M252/J252</f>
        <v>0.78500000000000003</v>
      </c>
      <c r="O252" s="301" t="s">
        <v>274</v>
      </c>
      <c r="P252" s="300"/>
      <c r="Q252" s="263">
        <f>M252-J252</f>
        <v>-43</v>
      </c>
      <c r="R252" s="207"/>
      <c r="S252" t="s">
        <v>65</v>
      </c>
    </row>
    <row r="253" spans="1:19">
      <c r="B253" s="32"/>
      <c r="C253" s="18" t="s">
        <v>34</v>
      </c>
      <c r="D253" s="34"/>
      <c r="E253" s="47" t="s">
        <v>79</v>
      </c>
      <c r="F253" s="57">
        <v>68</v>
      </c>
      <c r="G253" s="82">
        <v>106</v>
      </c>
      <c r="H253" s="175">
        <v>151</v>
      </c>
      <c r="I253" s="174">
        <v>159</v>
      </c>
      <c r="J253" s="174">
        <v>180</v>
      </c>
      <c r="K253" s="212">
        <v>180</v>
      </c>
      <c r="L253" s="212">
        <v>200</v>
      </c>
      <c r="M253" s="284">
        <v>177</v>
      </c>
      <c r="N253" s="259">
        <f>M253/J253</f>
        <v>0.98333333333333328</v>
      </c>
      <c r="O253" s="260" t="s">
        <v>275</v>
      </c>
      <c r="P253" s="261" t="s">
        <v>291</v>
      </c>
      <c r="Q253" s="263">
        <f>M253-J253</f>
        <v>-3</v>
      </c>
      <c r="R253" s="207"/>
      <c r="S253" t="s">
        <v>65</v>
      </c>
    </row>
    <row r="254" spans="1:19">
      <c r="B254" s="32"/>
      <c r="C254" s="18"/>
      <c r="D254" s="34"/>
      <c r="E254" s="47"/>
      <c r="F254" s="57"/>
      <c r="G254" s="82"/>
      <c r="H254" s="175"/>
      <c r="I254" s="174"/>
      <c r="J254" s="174"/>
      <c r="K254" s="212"/>
      <c r="L254" s="209"/>
      <c r="M254" s="241"/>
      <c r="N254" s="259"/>
      <c r="O254" s="260"/>
      <c r="P254" s="261"/>
      <c r="Q254" s="264"/>
      <c r="R254" s="207"/>
      <c r="S254" s="45" t="s">
        <v>68</v>
      </c>
    </row>
    <row r="255" spans="1:19">
      <c r="B255" s="32"/>
      <c r="C255" s="18" t="s">
        <v>35</v>
      </c>
      <c r="D255" s="34"/>
      <c r="E255" s="47"/>
      <c r="F255" s="50"/>
      <c r="G255" s="89"/>
      <c r="H255" s="175"/>
      <c r="I255" s="173"/>
      <c r="J255" s="173"/>
      <c r="K255" s="213"/>
      <c r="L255" s="210"/>
      <c r="M255" s="243"/>
      <c r="N255" s="259"/>
      <c r="O255" s="260"/>
      <c r="P255" s="261"/>
      <c r="Q255" s="264"/>
      <c r="R255" s="176"/>
      <c r="S255" s="45" t="s">
        <v>70</v>
      </c>
    </row>
    <row r="256" spans="1:19">
      <c r="B256" s="32"/>
      <c r="C256" s="18" t="s">
        <v>36</v>
      </c>
      <c r="D256" s="34"/>
      <c r="E256" s="47"/>
      <c r="F256" s="50"/>
      <c r="G256" s="89"/>
      <c r="H256" s="175"/>
      <c r="I256" s="173"/>
      <c r="J256" s="173"/>
      <c r="K256" s="213"/>
      <c r="L256" s="210"/>
      <c r="M256" s="243"/>
      <c r="N256" s="259"/>
      <c r="O256" s="260"/>
      <c r="P256" s="261"/>
      <c r="Q256" s="264"/>
      <c r="R256" s="176"/>
      <c r="S256" s="45" t="s">
        <v>70</v>
      </c>
    </row>
    <row r="257" spans="2:19">
      <c r="B257" s="32"/>
      <c r="C257" s="18"/>
      <c r="D257" s="34" t="s">
        <v>23</v>
      </c>
      <c r="E257" s="47" t="s">
        <v>77</v>
      </c>
      <c r="F257" s="55">
        <v>71.2</v>
      </c>
      <c r="G257" s="90">
        <v>78.900000000000006</v>
      </c>
      <c r="H257" s="111">
        <v>81.099999999999994</v>
      </c>
      <c r="I257" s="61">
        <v>85.2</v>
      </c>
      <c r="J257" s="61">
        <v>82</v>
      </c>
      <c r="K257" s="230">
        <v>89.7</v>
      </c>
      <c r="L257" s="204">
        <v>90</v>
      </c>
      <c r="M257" s="242">
        <v>90.3</v>
      </c>
      <c r="N257" s="259">
        <f>M257/J257</f>
        <v>1.1012195121951218</v>
      </c>
      <c r="O257" s="260" t="s">
        <v>306</v>
      </c>
      <c r="P257" s="261"/>
      <c r="Q257" s="263">
        <f>M257-J257</f>
        <v>8.2999999999999972</v>
      </c>
      <c r="R257" s="146">
        <v>80</v>
      </c>
      <c r="S257" s="45" t="s">
        <v>60</v>
      </c>
    </row>
    <row r="258" spans="2:19">
      <c r="B258" s="32"/>
      <c r="C258" s="18"/>
      <c r="D258" s="34" t="s">
        <v>37</v>
      </c>
      <c r="E258" s="47" t="s">
        <v>77</v>
      </c>
      <c r="F258" s="55">
        <v>53.1</v>
      </c>
      <c r="G258" s="90">
        <v>55.1</v>
      </c>
      <c r="H258" s="104">
        <v>53.4</v>
      </c>
      <c r="I258" s="61">
        <v>62.1</v>
      </c>
      <c r="J258" s="61">
        <v>61.5</v>
      </c>
      <c r="K258" s="214">
        <v>73.2</v>
      </c>
      <c r="L258" s="214">
        <v>70</v>
      </c>
      <c r="M258" s="286">
        <v>71.400000000000006</v>
      </c>
      <c r="N258" s="259">
        <f t="shared" ref="N258:N265" si="12">M258/J258</f>
        <v>1.1609756097560977</v>
      </c>
      <c r="O258" s="260" t="s">
        <v>315</v>
      </c>
      <c r="P258" s="261"/>
      <c r="Q258" s="263">
        <f>M258-J258</f>
        <v>9.9000000000000057</v>
      </c>
      <c r="R258" s="146">
        <v>58</v>
      </c>
      <c r="S258" t="s">
        <v>61</v>
      </c>
    </row>
    <row r="259" spans="2:19">
      <c r="B259" s="32"/>
      <c r="C259" s="18"/>
      <c r="D259" s="34" t="s">
        <v>38</v>
      </c>
      <c r="E259" s="47" t="s">
        <v>77</v>
      </c>
      <c r="F259" s="55">
        <v>88</v>
      </c>
      <c r="G259" s="90">
        <v>91.8</v>
      </c>
      <c r="H259" s="106">
        <v>91.9</v>
      </c>
      <c r="I259" s="61">
        <v>94.3</v>
      </c>
      <c r="J259" s="61">
        <v>92</v>
      </c>
      <c r="K259" s="214">
        <v>98</v>
      </c>
      <c r="L259" s="214">
        <v>97</v>
      </c>
      <c r="M259" s="286">
        <v>98.1</v>
      </c>
      <c r="N259" s="259">
        <f t="shared" si="12"/>
        <v>1.066304347826087</v>
      </c>
      <c r="O259" s="260" t="s">
        <v>275</v>
      </c>
      <c r="P259" s="261"/>
      <c r="Q259" s="263">
        <f>M259-J259</f>
        <v>6.0999999999999943</v>
      </c>
      <c r="R259" s="146">
        <v>90</v>
      </c>
      <c r="S259" t="s">
        <v>65</v>
      </c>
    </row>
    <row r="260" spans="2:19">
      <c r="B260" s="32"/>
      <c r="C260" s="18"/>
      <c r="D260" s="34" t="s">
        <v>39</v>
      </c>
      <c r="E260" s="47" t="s">
        <v>77</v>
      </c>
      <c r="F260" s="55">
        <v>79.5</v>
      </c>
      <c r="G260" s="90">
        <v>78.5</v>
      </c>
      <c r="H260" s="106">
        <v>85.4</v>
      </c>
      <c r="I260" s="61">
        <v>87.7</v>
      </c>
      <c r="J260" s="61">
        <v>86</v>
      </c>
      <c r="K260" s="214">
        <v>93.3</v>
      </c>
      <c r="L260" s="214">
        <v>88</v>
      </c>
      <c r="M260" s="286">
        <v>93.4</v>
      </c>
      <c r="N260" s="259">
        <f t="shared" si="12"/>
        <v>1.086046511627907</v>
      </c>
      <c r="O260" s="260" t="s">
        <v>275</v>
      </c>
      <c r="P260" s="261" t="s">
        <v>318</v>
      </c>
      <c r="Q260" s="263">
        <f>M260-J260</f>
        <v>7.4000000000000057</v>
      </c>
      <c r="R260" s="146">
        <v>80</v>
      </c>
      <c r="S260" t="s">
        <v>64</v>
      </c>
    </row>
    <row r="261" spans="2:19">
      <c r="B261" s="32"/>
      <c r="C261" s="18" t="s">
        <v>47</v>
      </c>
      <c r="D261" s="34"/>
      <c r="E261" s="47"/>
      <c r="F261" s="55"/>
      <c r="G261" s="90"/>
      <c r="H261" s="175"/>
      <c r="I261" s="61"/>
      <c r="J261" s="61"/>
      <c r="K261" s="214"/>
      <c r="L261" s="204"/>
      <c r="M261" s="242"/>
      <c r="N261" s="259"/>
      <c r="O261" s="260"/>
      <c r="P261" s="261"/>
      <c r="Q261" s="264"/>
      <c r="R261" s="146"/>
      <c r="S261" s="45" t="s">
        <v>70</v>
      </c>
    </row>
    <row r="262" spans="2:19">
      <c r="B262" s="32" t="s">
        <v>46</v>
      </c>
      <c r="C262" s="18"/>
      <c r="D262" s="34" t="s">
        <v>23</v>
      </c>
      <c r="E262" s="47" t="s">
        <v>77</v>
      </c>
      <c r="F262" s="55">
        <v>51.1</v>
      </c>
      <c r="G262" s="90">
        <v>74.2</v>
      </c>
      <c r="H262" s="106">
        <v>97.7</v>
      </c>
      <c r="I262" s="61">
        <v>99.4</v>
      </c>
      <c r="J262" s="61">
        <v>100</v>
      </c>
      <c r="K262" s="230">
        <v>106.9</v>
      </c>
      <c r="L262" s="204">
        <v>100</v>
      </c>
      <c r="M262" s="242">
        <v>107</v>
      </c>
      <c r="N262" s="259">
        <f t="shared" si="12"/>
        <v>1.07</v>
      </c>
      <c r="O262" s="260" t="s">
        <v>275</v>
      </c>
      <c r="P262" s="261"/>
      <c r="Q262" s="263">
        <f>M262-J262</f>
        <v>7</v>
      </c>
      <c r="R262" s="146">
        <v>60</v>
      </c>
      <c r="S262" s="45" t="s">
        <v>60</v>
      </c>
    </row>
    <row r="263" spans="2:19">
      <c r="B263" s="32" t="s">
        <v>46</v>
      </c>
      <c r="C263" s="18"/>
      <c r="D263" s="34" t="s">
        <v>37</v>
      </c>
      <c r="E263" s="47" t="s">
        <v>77</v>
      </c>
      <c r="F263" s="55">
        <v>43.2</v>
      </c>
      <c r="G263" s="90">
        <v>54</v>
      </c>
      <c r="H263" s="111">
        <v>51.6</v>
      </c>
      <c r="I263" s="61">
        <v>58.2</v>
      </c>
      <c r="J263" s="61">
        <v>55</v>
      </c>
      <c r="K263" s="214">
        <v>60.9</v>
      </c>
      <c r="L263" s="214">
        <v>61</v>
      </c>
      <c r="M263" s="286">
        <v>61.5</v>
      </c>
      <c r="N263" s="259">
        <f t="shared" si="12"/>
        <v>1.1181818181818182</v>
      </c>
      <c r="O263" s="260" t="s">
        <v>316</v>
      </c>
      <c r="P263" s="261"/>
      <c r="Q263" s="263">
        <f>M263-J263</f>
        <v>6.5</v>
      </c>
      <c r="R263" s="146">
        <v>46</v>
      </c>
      <c r="S263" t="s">
        <v>61</v>
      </c>
    </row>
    <row r="264" spans="2:19">
      <c r="B264" s="32" t="s">
        <v>46</v>
      </c>
      <c r="C264" s="18"/>
      <c r="D264" s="34" t="s">
        <v>38</v>
      </c>
      <c r="E264" s="47" t="s">
        <v>77</v>
      </c>
      <c r="F264" s="55">
        <v>90.3</v>
      </c>
      <c r="G264" s="90">
        <v>167</v>
      </c>
      <c r="H264" s="104">
        <v>116.3</v>
      </c>
      <c r="I264" s="134">
        <v>130.5</v>
      </c>
      <c r="J264" s="134">
        <v>120</v>
      </c>
      <c r="K264" s="204">
        <v>126.5</v>
      </c>
      <c r="L264" s="197">
        <v>130</v>
      </c>
      <c r="M264" s="287">
        <v>116.7</v>
      </c>
      <c r="N264" s="259">
        <f t="shared" si="12"/>
        <v>0.97250000000000003</v>
      </c>
      <c r="O264" s="260" t="s">
        <v>275</v>
      </c>
      <c r="P264" s="261"/>
      <c r="Q264" s="263">
        <f>M264-J264</f>
        <v>-3.2999999999999972</v>
      </c>
      <c r="R264" s="146">
        <v>98.5</v>
      </c>
      <c r="S264" t="s">
        <v>65</v>
      </c>
    </row>
    <row r="265" spans="2:19">
      <c r="B265" s="32" t="s">
        <v>46</v>
      </c>
      <c r="C265" s="18"/>
      <c r="D265" s="34" t="s">
        <v>39</v>
      </c>
      <c r="E265" s="47" t="s">
        <v>77</v>
      </c>
      <c r="F265" s="55">
        <v>24.5</v>
      </c>
      <c r="G265" s="90">
        <v>28.3</v>
      </c>
      <c r="H265" s="106">
        <v>32.5</v>
      </c>
      <c r="I265" s="61">
        <v>31.48</v>
      </c>
      <c r="J265" s="61">
        <v>30</v>
      </c>
      <c r="K265" s="214">
        <v>36.200000000000003</v>
      </c>
      <c r="L265" s="214">
        <v>33</v>
      </c>
      <c r="M265" s="286">
        <v>36.799999999999997</v>
      </c>
      <c r="N265" s="259">
        <f t="shared" si="12"/>
        <v>1.2266666666666666</v>
      </c>
      <c r="O265" s="260" t="s">
        <v>317</v>
      </c>
      <c r="P265" s="261" t="s">
        <v>318</v>
      </c>
      <c r="Q265" s="263">
        <f>M265-J265</f>
        <v>6.7999999999999972</v>
      </c>
      <c r="R265" s="146">
        <v>28</v>
      </c>
      <c r="S265" t="s">
        <v>64</v>
      </c>
    </row>
    <row r="266" spans="2:19">
      <c r="B266" s="5" t="s">
        <v>182</v>
      </c>
      <c r="C266" s="6"/>
      <c r="D266" s="4"/>
      <c r="E266" s="113"/>
      <c r="F266" s="14"/>
      <c r="G266" s="85"/>
      <c r="H266" s="175"/>
      <c r="I266" s="48"/>
      <c r="J266" s="48"/>
      <c r="K266" s="184"/>
      <c r="L266" s="184"/>
      <c r="M266" s="293"/>
      <c r="N266" s="259"/>
      <c r="O266" s="260"/>
      <c r="P266" s="261"/>
      <c r="Q266" s="263" t="s">
        <v>266</v>
      </c>
      <c r="R266" s="143"/>
      <c r="S266" t="s">
        <v>62</v>
      </c>
    </row>
    <row r="267" spans="2:19">
      <c r="B267" s="5"/>
      <c r="C267" s="6" t="s">
        <v>169</v>
      </c>
      <c r="D267" s="4"/>
      <c r="E267" s="113"/>
      <c r="F267" s="14"/>
      <c r="G267" s="85"/>
      <c r="H267" s="175"/>
      <c r="I267" s="48"/>
      <c r="J267" s="48"/>
      <c r="K267" s="184"/>
      <c r="L267" s="184"/>
      <c r="M267" s="293"/>
      <c r="N267" s="259"/>
      <c r="O267" s="260"/>
      <c r="P267" s="261"/>
      <c r="Q267" s="263" t="s">
        <v>266</v>
      </c>
      <c r="R267" s="143"/>
      <c r="S267" t="s">
        <v>62</v>
      </c>
    </row>
    <row r="268" spans="2:19">
      <c r="B268" s="5"/>
      <c r="C268" s="6"/>
      <c r="D268" s="4" t="s">
        <v>36</v>
      </c>
      <c r="E268" s="113" t="s">
        <v>77</v>
      </c>
      <c r="F268" s="15">
        <v>29.5</v>
      </c>
      <c r="G268" s="84">
        <v>50.8</v>
      </c>
      <c r="H268" s="106">
        <v>50.5</v>
      </c>
      <c r="I268" s="65">
        <v>56.6</v>
      </c>
      <c r="J268" s="65"/>
      <c r="K268" s="185"/>
      <c r="L268" s="185"/>
      <c r="M268" s="274">
        <v>60.7</v>
      </c>
      <c r="N268" s="259"/>
      <c r="O268" s="260"/>
      <c r="P268" s="261"/>
      <c r="Q268" s="263" t="s">
        <v>266</v>
      </c>
      <c r="R268" s="143"/>
      <c r="S268" t="s">
        <v>62</v>
      </c>
    </row>
    <row r="269" spans="2:19">
      <c r="B269" s="5"/>
      <c r="C269" s="6"/>
      <c r="D269" s="4" t="s">
        <v>47</v>
      </c>
      <c r="E269" s="113" t="s">
        <v>77</v>
      </c>
      <c r="F269" s="15">
        <v>23.7</v>
      </c>
      <c r="G269" s="84">
        <v>32.799999999999997</v>
      </c>
      <c r="H269" s="111">
        <v>38.299999999999997</v>
      </c>
      <c r="I269" s="65">
        <v>45.3</v>
      </c>
      <c r="J269" s="65"/>
      <c r="K269" s="185"/>
      <c r="L269" s="185"/>
      <c r="M269" s="274">
        <v>46.3</v>
      </c>
      <c r="N269" s="259"/>
      <c r="O269" s="260"/>
      <c r="P269" s="261"/>
      <c r="Q269" s="263" t="s">
        <v>266</v>
      </c>
      <c r="R269" s="143"/>
      <c r="S269" t="s">
        <v>62</v>
      </c>
    </row>
    <row r="270" spans="2:19">
      <c r="B270" s="5"/>
      <c r="C270" s="6"/>
      <c r="D270" s="4"/>
      <c r="E270" s="13"/>
      <c r="F270" s="14"/>
      <c r="G270" s="85"/>
      <c r="H270" s="115"/>
      <c r="I270" s="48"/>
      <c r="J270" s="48"/>
      <c r="K270" s="184"/>
      <c r="L270" s="184"/>
      <c r="M270" s="293"/>
      <c r="N270" s="259"/>
      <c r="O270" s="260"/>
      <c r="P270" s="261"/>
      <c r="Q270" s="263" t="s">
        <v>266</v>
      </c>
      <c r="R270" s="143"/>
      <c r="S270" t="s">
        <v>62</v>
      </c>
    </row>
    <row r="271" spans="2:19">
      <c r="B271" s="5" t="s">
        <v>194</v>
      </c>
      <c r="C271" s="6"/>
      <c r="D271" s="4"/>
      <c r="E271" s="13"/>
      <c r="F271" s="16"/>
      <c r="G271" s="81"/>
      <c r="H271" s="116"/>
      <c r="I271" s="66"/>
      <c r="J271" s="66"/>
      <c r="K271" s="186"/>
      <c r="L271" s="180"/>
      <c r="M271" s="239"/>
      <c r="N271" s="259"/>
      <c r="O271" s="260"/>
      <c r="P271" s="261"/>
      <c r="Q271" s="263" t="s">
        <v>266</v>
      </c>
      <c r="R271" s="143"/>
      <c r="S271" t="s">
        <v>68</v>
      </c>
    </row>
    <row r="272" spans="2:19">
      <c r="B272" s="5"/>
      <c r="C272" s="6" t="s">
        <v>165</v>
      </c>
      <c r="D272" s="4"/>
      <c r="E272" s="13"/>
      <c r="F272" s="16"/>
      <c r="G272" s="81"/>
      <c r="H272" s="116"/>
      <c r="I272" s="66"/>
      <c r="J272" s="66"/>
      <c r="K272" s="186"/>
      <c r="L272" s="180"/>
      <c r="M272" s="239"/>
      <c r="N272" s="259"/>
      <c r="O272" s="260"/>
      <c r="P272" s="261"/>
      <c r="Q272" s="263" t="s">
        <v>266</v>
      </c>
      <c r="R272" s="143"/>
      <c r="S272" t="s">
        <v>60</v>
      </c>
    </row>
    <row r="273" spans="2:19">
      <c r="B273" s="5"/>
      <c r="C273" s="6"/>
      <c r="D273" s="4" t="s">
        <v>195</v>
      </c>
      <c r="E273" s="13" t="s">
        <v>74</v>
      </c>
      <c r="F273" s="16">
        <v>147</v>
      </c>
      <c r="G273" s="81">
        <v>161</v>
      </c>
      <c r="H273" s="116">
        <v>278</v>
      </c>
      <c r="I273" s="66">
        <v>250</v>
      </c>
      <c r="J273" s="66"/>
      <c r="K273" s="186"/>
      <c r="L273" s="180"/>
      <c r="M273" s="239">
        <v>686</v>
      </c>
      <c r="N273" s="259"/>
      <c r="O273" s="260"/>
      <c r="P273" s="261"/>
      <c r="Q273" s="263" t="s">
        <v>266</v>
      </c>
      <c r="R273" s="154"/>
      <c r="S273" t="s">
        <v>60</v>
      </c>
    </row>
    <row r="274" spans="2:19">
      <c r="B274" s="5"/>
      <c r="C274" s="6"/>
      <c r="D274" s="4" t="s">
        <v>196</v>
      </c>
      <c r="E274" s="13" t="s">
        <v>75</v>
      </c>
      <c r="F274" s="16">
        <v>4</v>
      </c>
      <c r="G274" s="81">
        <v>4</v>
      </c>
      <c r="H274" s="116">
        <v>4</v>
      </c>
      <c r="I274" s="66">
        <v>4</v>
      </c>
      <c r="J274" s="66"/>
      <c r="K274" s="186"/>
      <c r="L274" s="180"/>
      <c r="M274" s="239">
        <v>4</v>
      </c>
      <c r="N274" s="259"/>
      <c r="O274" s="260"/>
      <c r="P274" s="261"/>
      <c r="Q274" s="263" t="s">
        <v>266</v>
      </c>
      <c r="R274" s="154"/>
      <c r="S274" t="s">
        <v>60</v>
      </c>
    </row>
    <row r="275" spans="2:19">
      <c r="B275" s="5"/>
      <c r="C275" s="6" t="s">
        <v>174</v>
      </c>
      <c r="D275" s="4"/>
      <c r="E275" s="13"/>
      <c r="F275" s="16"/>
      <c r="G275" s="81"/>
      <c r="H275" s="117"/>
      <c r="I275" s="66"/>
      <c r="J275" s="66"/>
      <c r="K275" s="186"/>
      <c r="L275" s="186"/>
      <c r="M275" s="270"/>
      <c r="N275" s="259"/>
      <c r="O275" s="260"/>
      <c r="P275" s="261"/>
      <c r="Q275" s="263" t="s">
        <v>266</v>
      </c>
      <c r="R275" s="143"/>
      <c r="S275" t="s">
        <v>61</v>
      </c>
    </row>
    <row r="276" spans="2:19">
      <c r="B276" s="5"/>
      <c r="C276" s="6"/>
      <c r="D276" s="4" t="s">
        <v>195</v>
      </c>
      <c r="E276" s="13" t="s">
        <v>74</v>
      </c>
      <c r="F276" s="16">
        <v>80</v>
      </c>
      <c r="G276" s="81">
        <v>164</v>
      </c>
      <c r="H276" s="116">
        <v>205</v>
      </c>
      <c r="I276" s="66">
        <v>254</v>
      </c>
      <c r="J276" s="66"/>
      <c r="K276" s="186"/>
      <c r="L276" s="186"/>
      <c r="M276" s="270">
        <v>275</v>
      </c>
      <c r="N276" s="259"/>
      <c r="O276" s="260"/>
      <c r="P276" s="261"/>
      <c r="Q276" s="263" t="s">
        <v>266</v>
      </c>
      <c r="R276" s="154"/>
      <c r="S276" t="s">
        <v>61</v>
      </c>
    </row>
    <row r="277" spans="2:19">
      <c r="B277" s="5"/>
      <c r="C277" s="6"/>
      <c r="D277" s="4" t="s">
        <v>196</v>
      </c>
      <c r="E277" s="13" t="s">
        <v>75</v>
      </c>
      <c r="F277" s="16">
        <v>21</v>
      </c>
      <c r="G277" s="81">
        <v>25</v>
      </c>
      <c r="H277" s="116">
        <v>23</v>
      </c>
      <c r="I277" s="66">
        <v>19</v>
      </c>
      <c r="J277" s="66"/>
      <c r="K277" s="186"/>
      <c r="L277" s="186"/>
      <c r="M277" s="270">
        <v>23</v>
      </c>
      <c r="N277" s="259"/>
      <c r="O277" s="260"/>
      <c r="P277" s="261"/>
      <c r="Q277" s="263" t="s">
        <v>266</v>
      </c>
      <c r="R277" s="154"/>
      <c r="S277" t="s">
        <v>61</v>
      </c>
    </row>
    <row r="278" spans="2:19">
      <c r="B278" s="5"/>
      <c r="C278" s="6" t="s">
        <v>169</v>
      </c>
      <c r="D278" s="4"/>
      <c r="E278" s="13"/>
      <c r="F278" s="16"/>
      <c r="G278" s="81"/>
      <c r="H278" s="116"/>
      <c r="I278" s="66"/>
      <c r="J278" s="66"/>
      <c r="K278" s="186"/>
      <c r="L278" s="186"/>
      <c r="M278" s="270"/>
      <c r="N278" s="259"/>
      <c r="O278" s="260"/>
      <c r="P278" s="261"/>
      <c r="Q278" s="263" t="s">
        <v>266</v>
      </c>
      <c r="R278" s="143"/>
      <c r="S278" t="s">
        <v>62</v>
      </c>
    </row>
    <row r="279" spans="2:19">
      <c r="B279" s="5"/>
      <c r="C279" s="6"/>
      <c r="D279" s="4" t="s">
        <v>195</v>
      </c>
      <c r="E279" s="13" t="s">
        <v>74</v>
      </c>
      <c r="F279" s="16">
        <v>101</v>
      </c>
      <c r="G279" s="81">
        <v>94</v>
      </c>
      <c r="H279" s="116">
        <v>116</v>
      </c>
      <c r="I279" s="66">
        <v>160</v>
      </c>
      <c r="J279" s="66"/>
      <c r="K279" s="186"/>
      <c r="L279" s="186"/>
      <c r="M279" s="270">
        <v>190</v>
      </c>
      <c r="N279" s="259"/>
      <c r="O279" s="260"/>
      <c r="P279" s="261"/>
      <c r="Q279" s="263" t="s">
        <v>266</v>
      </c>
      <c r="R279" s="154"/>
      <c r="S279" t="s">
        <v>62</v>
      </c>
    </row>
    <row r="280" spans="2:19">
      <c r="B280" s="5"/>
      <c r="C280" s="6"/>
      <c r="D280" s="4" t="s">
        <v>196</v>
      </c>
      <c r="E280" s="13" t="s">
        <v>75</v>
      </c>
      <c r="F280" s="16">
        <v>8</v>
      </c>
      <c r="G280" s="81">
        <v>3</v>
      </c>
      <c r="H280" s="116">
        <v>2</v>
      </c>
      <c r="I280" s="66">
        <v>5</v>
      </c>
      <c r="J280" s="66"/>
      <c r="K280" s="186"/>
      <c r="L280" s="186"/>
      <c r="M280" s="270">
        <v>1</v>
      </c>
      <c r="N280" s="259"/>
      <c r="O280" s="260"/>
      <c r="P280" s="261"/>
      <c r="Q280" s="263" t="s">
        <v>266</v>
      </c>
      <c r="R280" s="154"/>
      <c r="S280" t="s">
        <v>62</v>
      </c>
    </row>
    <row r="281" spans="2:19">
      <c r="B281" s="5"/>
      <c r="C281" s="6" t="s">
        <v>31</v>
      </c>
      <c r="D281" s="4"/>
      <c r="E281" s="13"/>
      <c r="F281" s="16"/>
      <c r="G281" s="81"/>
      <c r="H281" s="117"/>
      <c r="I281" s="66"/>
      <c r="J281" s="66"/>
      <c r="K281" s="186"/>
      <c r="L281" s="186"/>
      <c r="M281" s="270"/>
      <c r="N281" s="259"/>
      <c r="O281" s="260"/>
      <c r="P281" s="261"/>
      <c r="Q281" s="263" t="s">
        <v>266</v>
      </c>
      <c r="R281" s="143"/>
      <c r="S281" t="s">
        <v>65</v>
      </c>
    </row>
    <row r="282" spans="2:19">
      <c r="B282" s="5"/>
      <c r="C282" s="6"/>
      <c r="D282" s="4" t="s">
        <v>195</v>
      </c>
      <c r="E282" s="13" t="s">
        <v>74</v>
      </c>
      <c r="F282" s="16">
        <v>130</v>
      </c>
      <c r="G282" s="81">
        <v>174</v>
      </c>
      <c r="H282" s="116">
        <v>179</v>
      </c>
      <c r="I282" s="66">
        <v>193</v>
      </c>
      <c r="J282" s="66"/>
      <c r="K282" s="186"/>
      <c r="L282" s="186"/>
      <c r="M282" s="270">
        <v>204</v>
      </c>
      <c r="N282" s="259"/>
      <c r="O282" s="260"/>
      <c r="P282" s="261"/>
      <c r="Q282" s="263" t="s">
        <v>266</v>
      </c>
      <c r="R282" s="154"/>
      <c r="S282" t="s">
        <v>65</v>
      </c>
    </row>
    <row r="283" spans="2:19">
      <c r="B283" s="5"/>
      <c r="C283" s="6"/>
      <c r="D283" s="4" t="s">
        <v>196</v>
      </c>
      <c r="E283" s="13" t="s">
        <v>75</v>
      </c>
      <c r="F283" s="16">
        <v>3</v>
      </c>
      <c r="G283" s="81">
        <v>3</v>
      </c>
      <c r="H283" s="116">
        <v>3</v>
      </c>
      <c r="I283" s="66">
        <v>3</v>
      </c>
      <c r="J283" s="66"/>
      <c r="K283" s="186"/>
      <c r="L283" s="186"/>
      <c r="M283" s="270">
        <v>3</v>
      </c>
      <c r="N283" s="259"/>
      <c r="O283" s="260"/>
      <c r="P283" s="261"/>
      <c r="Q283" s="263"/>
      <c r="R283" s="154"/>
      <c r="S283" t="s">
        <v>65</v>
      </c>
    </row>
    <row r="284" spans="2:19">
      <c r="B284" s="5"/>
      <c r="C284" s="6" t="s">
        <v>170</v>
      </c>
      <c r="D284" s="4"/>
      <c r="E284" s="13"/>
      <c r="F284" s="16"/>
      <c r="G284" s="81"/>
      <c r="H284" s="116"/>
      <c r="I284" s="66"/>
      <c r="J284" s="66"/>
      <c r="K284" s="186"/>
      <c r="L284" s="186"/>
      <c r="M284" s="270"/>
      <c r="N284" s="259"/>
      <c r="O284" s="260"/>
      <c r="P284" s="261"/>
      <c r="Q284" s="263"/>
      <c r="R284" s="143"/>
      <c r="S284" t="s">
        <v>64</v>
      </c>
    </row>
    <row r="285" spans="2:19">
      <c r="B285" s="5"/>
      <c r="C285" s="6"/>
      <c r="D285" s="4" t="s">
        <v>195</v>
      </c>
      <c r="E285" s="13" t="s">
        <v>74</v>
      </c>
      <c r="F285" s="16">
        <v>138</v>
      </c>
      <c r="G285" s="81">
        <v>141</v>
      </c>
      <c r="H285" s="116">
        <v>140</v>
      </c>
      <c r="I285" s="66">
        <v>123</v>
      </c>
      <c r="J285" s="66"/>
      <c r="K285" s="186"/>
      <c r="L285" s="186"/>
      <c r="M285" s="270">
        <v>95</v>
      </c>
      <c r="N285" s="259"/>
      <c r="O285" s="260"/>
      <c r="P285" s="261"/>
      <c r="Q285" s="263" t="s">
        <v>266</v>
      </c>
      <c r="R285" s="154"/>
      <c r="S285" t="s">
        <v>64</v>
      </c>
    </row>
    <row r="286" spans="2:19">
      <c r="B286" s="5"/>
      <c r="C286" s="6"/>
      <c r="D286" s="4" t="s">
        <v>196</v>
      </c>
      <c r="E286" s="13" t="s">
        <v>75</v>
      </c>
      <c r="F286" s="16">
        <v>10</v>
      </c>
      <c r="G286" s="81">
        <v>11</v>
      </c>
      <c r="H286" s="116">
        <v>11</v>
      </c>
      <c r="I286" s="66">
        <v>11</v>
      </c>
      <c r="J286" s="66"/>
      <c r="K286" s="186"/>
      <c r="L286" s="186"/>
      <c r="M286" s="270">
        <v>9</v>
      </c>
      <c r="N286" s="259"/>
      <c r="O286" s="260"/>
      <c r="P286" s="261"/>
      <c r="Q286" s="263" t="s">
        <v>266</v>
      </c>
      <c r="R286" s="154"/>
      <c r="S286" t="s">
        <v>64</v>
      </c>
    </row>
    <row r="287" spans="2:19">
      <c r="B287" s="5"/>
      <c r="C287" s="6" t="s">
        <v>225</v>
      </c>
      <c r="D287" s="4"/>
      <c r="E287" s="13"/>
      <c r="F287" s="16"/>
      <c r="G287" s="81"/>
      <c r="H287" s="117"/>
      <c r="I287" s="66"/>
      <c r="J287" s="66"/>
      <c r="K287" s="186"/>
      <c r="L287" s="186"/>
      <c r="M287" s="270"/>
      <c r="N287" s="259"/>
      <c r="O287" s="260"/>
      <c r="P287" s="261"/>
      <c r="Q287" s="263" t="s">
        <v>266</v>
      </c>
      <c r="R287" s="154"/>
    </row>
    <row r="288" spans="2:19">
      <c r="B288" s="5"/>
      <c r="C288" s="6"/>
      <c r="D288" s="4" t="s">
        <v>195</v>
      </c>
      <c r="E288" s="13" t="s">
        <v>74</v>
      </c>
      <c r="F288" s="16">
        <f>F273+F276+F279+F282+F285</f>
        <v>596</v>
      </c>
      <c r="G288" s="81">
        <v>734</v>
      </c>
      <c r="H288" s="118">
        <f>SUM(H273+H276+H279+H282+H285)</f>
        <v>918</v>
      </c>
      <c r="I288" s="66">
        <f>SUM(I273+I276+I279+I282+I285)</f>
        <v>980</v>
      </c>
      <c r="J288" s="66"/>
      <c r="K288" s="186"/>
      <c r="L288" s="186"/>
      <c r="M288" s="270">
        <f>M273+M276+M279+M282+M285</f>
        <v>1450</v>
      </c>
      <c r="N288" s="259"/>
      <c r="O288" s="260"/>
      <c r="P288" s="261"/>
      <c r="Q288" s="263" t="s">
        <v>266</v>
      </c>
      <c r="R288" s="154"/>
    </row>
    <row r="289" spans="2:19">
      <c r="B289" s="5"/>
      <c r="C289" s="6"/>
      <c r="D289" s="4" t="s">
        <v>196</v>
      </c>
      <c r="E289" s="13" t="s">
        <v>75</v>
      </c>
      <c r="F289" s="16">
        <f>F274+F277+F280+F283+F286</f>
        <v>46</v>
      </c>
      <c r="G289" s="81">
        <v>46</v>
      </c>
      <c r="H289" s="116">
        <f>SUM(H274+H277+H280+H283+H286)</f>
        <v>43</v>
      </c>
      <c r="I289" s="66">
        <f>SUM(I274+I277+I280+I283+I286)</f>
        <v>42</v>
      </c>
      <c r="J289" s="66"/>
      <c r="K289" s="186"/>
      <c r="L289" s="180"/>
      <c r="M289" s="239">
        <f>M274+M277+M280+M283+M286</f>
        <v>40</v>
      </c>
      <c r="N289" s="259"/>
      <c r="O289" s="260"/>
      <c r="P289" s="261"/>
      <c r="Q289" s="263" t="s">
        <v>266</v>
      </c>
      <c r="R289" s="143"/>
      <c r="S289" t="s">
        <v>68</v>
      </c>
    </row>
    <row r="290" spans="2:19">
      <c r="B290" s="5" t="s">
        <v>197</v>
      </c>
      <c r="C290" s="6"/>
      <c r="D290" s="4"/>
      <c r="E290" s="13"/>
      <c r="F290" s="16"/>
      <c r="G290" s="81"/>
      <c r="H290" s="116"/>
      <c r="I290" s="66"/>
      <c r="J290" s="66"/>
      <c r="K290" s="186"/>
      <c r="L290" s="180"/>
      <c r="M290" s="239"/>
      <c r="N290" s="259"/>
      <c r="O290" s="260"/>
      <c r="P290" s="261"/>
      <c r="Q290" s="263" t="s">
        <v>266</v>
      </c>
      <c r="R290" s="143"/>
      <c r="S290" t="s">
        <v>198</v>
      </c>
    </row>
    <row r="291" spans="2:19">
      <c r="B291" s="5"/>
      <c r="C291" s="6" t="s">
        <v>165</v>
      </c>
      <c r="D291" s="4"/>
      <c r="E291" s="13"/>
      <c r="F291" s="16"/>
      <c r="G291" s="81"/>
      <c r="H291" s="116"/>
      <c r="I291" s="66"/>
      <c r="J291" s="66"/>
      <c r="K291" s="186"/>
      <c r="L291" s="180"/>
      <c r="M291" s="239"/>
      <c r="N291" s="259"/>
      <c r="O291" s="260"/>
      <c r="P291" s="261"/>
      <c r="Q291" s="263" t="s">
        <v>266</v>
      </c>
      <c r="R291" s="143"/>
      <c r="S291" t="s">
        <v>60</v>
      </c>
    </row>
    <row r="292" spans="2:19">
      <c r="B292" s="5"/>
      <c r="C292" s="6"/>
      <c r="D292" s="4" t="s">
        <v>147</v>
      </c>
      <c r="E292" s="13" t="s">
        <v>75</v>
      </c>
      <c r="F292" s="16">
        <v>66</v>
      </c>
      <c r="G292" s="81">
        <v>47</v>
      </c>
      <c r="H292" s="116">
        <v>28</v>
      </c>
      <c r="I292" s="66">
        <v>32</v>
      </c>
      <c r="J292" s="66"/>
      <c r="K292" s="186"/>
      <c r="L292" s="180"/>
      <c r="M292" s="239">
        <v>27</v>
      </c>
      <c r="N292" s="259"/>
      <c r="O292" s="260"/>
      <c r="P292" s="261"/>
      <c r="Q292" s="263" t="s">
        <v>266</v>
      </c>
      <c r="R292" s="154"/>
      <c r="S292" t="s">
        <v>60</v>
      </c>
    </row>
    <row r="293" spans="2:19">
      <c r="B293" s="5"/>
      <c r="C293" s="6"/>
      <c r="D293" s="4" t="s">
        <v>146</v>
      </c>
      <c r="E293" s="13" t="s">
        <v>75</v>
      </c>
      <c r="F293" s="16">
        <v>103</v>
      </c>
      <c r="G293" s="81">
        <v>75</v>
      </c>
      <c r="H293" s="117">
        <v>102</v>
      </c>
      <c r="I293" s="66">
        <v>149</v>
      </c>
      <c r="J293" s="66"/>
      <c r="K293" s="186"/>
      <c r="L293" s="180"/>
      <c r="M293" s="239">
        <v>206</v>
      </c>
      <c r="N293" s="259"/>
      <c r="O293" s="260"/>
      <c r="P293" s="261"/>
      <c r="Q293" s="263" t="s">
        <v>266</v>
      </c>
      <c r="R293" s="154"/>
      <c r="S293" t="s">
        <v>60</v>
      </c>
    </row>
    <row r="294" spans="2:19">
      <c r="B294" s="5"/>
      <c r="C294" s="6"/>
      <c r="D294" s="4" t="s">
        <v>27</v>
      </c>
      <c r="E294" s="13" t="s">
        <v>75</v>
      </c>
      <c r="F294" s="16">
        <v>22</v>
      </c>
      <c r="G294" s="81">
        <v>14</v>
      </c>
      <c r="H294" s="116">
        <v>10</v>
      </c>
      <c r="I294" s="66">
        <v>9</v>
      </c>
      <c r="J294" s="66"/>
      <c r="K294" s="186"/>
      <c r="L294" s="180"/>
      <c r="M294" s="239">
        <v>6</v>
      </c>
      <c r="N294" s="259"/>
      <c r="O294" s="260"/>
      <c r="P294" s="261"/>
      <c r="Q294" s="263" t="s">
        <v>266</v>
      </c>
      <c r="R294" s="154"/>
      <c r="S294" t="s">
        <v>60</v>
      </c>
    </row>
    <row r="295" spans="2:19">
      <c r="B295" s="5"/>
      <c r="C295" s="6" t="s">
        <v>174</v>
      </c>
      <c r="D295" s="4"/>
      <c r="E295" s="13"/>
      <c r="F295" s="16"/>
      <c r="G295" s="81"/>
      <c r="H295" s="116"/>
      <c r="I295" s="66"/>
      <c r="J295" s="66"/>
      <c r="K295" s="186"/>
      <c r="L295" s="186"/>
      <c r="M295" s="270"/>
      <c r="N295" s="259"/>
      <c r="O295" s="260"/>
      <c r="P295" s="261"/>
      <c r="Q295" s="263" t="s">
        <v>266</v>
      </c>
      <c r="R295" s="143"/>
      <c r="S295" t="s">
        <v>61</v>
      </c>
    </row>
    <row r="296" spans="2:19">
      <c r="B296" s="5"/>
      <c r="C296" s="6"/>
      <c r="D296" s="4" t="s">
        <v>147</v>
      </c>
      <c r="E296" s="13" t="s">
        <v>75</v>
      </c>
      <c r="F296" s="16">
        <v>19</v>
      </c>
      <c r="G296" s="81">
        <v>24</v>
      </c>
      <c r="H296" s="116">
        <v>11</v>
      </c>
      <c r="I296" s="66">
        <v>20</v>
      </c>
      <c r="J296" s="66"/>
      <c r="K296" s="186"/>
      <c r="L296" s="186"/>
      <c r="M296" s="270">
        <v>12</v>
      </c>
      <c r="N296" s="259"/>
      <c r="O296" s="260"/>
      <c r="P296" s="261"/>
      <c r="Q296" s="263" t="s">
        <v>266</v>
      </c>
      <c r="R296" s="154"/>
      <c r="S296" t="s">
        <v>61</v>
      </c>
    </row>
    <row r="297" spans="2:19">
      <c r="B297" s="5"/>
      <c r="C297" s="6"/>
      <c r="D297" s="4" t="s">
        <v>146</v>
      </c>
      <c r="E297" s="13" t="s">
        <v>75</v>
      </c>
      <c r="F297" s="16">
        <v>118</v>
      </c>
      <c r="G297" s="81">
        <v>96</v>
      </c>
      <c r="H297" s="116">
        <v>103</v>
      </c>
      <c r="I297" s="66">
        <v>94</v>
      </c>
      <c r="J297" s="66"/>
      <c r="K297" s="186"/>
      <c r="L297" s="186"/>
      <c r="M297" s="270">
        <v>85</v>
      </c>
      <c r="N297" s="259"/>
      <c r="O297" s="260"/>
      <c r="P297" s="261"/>
      <c r="Q297" s="263" t="s">
        <v>266</v>
      </c>
      <c r="R297" s="154"/>
      <c r="S297" t="s">
        <v>61</v>
      </c>
    </row>
    <row r="298" spans="2:19">
      <c r="B298" s="5"/>
      <c r="C298" s="6"/>
      <c r="D298" s="4" t="s">
        <v>27</v>
      </c>
      <c r="E298" s="13" t="s">
        <v>75</v>
      </c>
      <c r="F298" s="16">
        <v>136</v>
      </c>
      <c r="G298" s="81">
        <v>103</v>
      </c>
      <c r="H298" s="116">
        <v>118</v>
      </c>
      <c r="I298" s="66">
        <v>112</v>
      </c>
      <c r="J298" s="66"/>
      <c r="K298" s="186"/>
      <c r="L298" s="186"/>
      <c r="M298" s="270">
        <v>75</v>
      </c>
      <c r="N298" s="259"/>
      <c r="O298" s="260"/>
      <c r="P298" s="261"/>
      <c r="Q298" s="263" t="s">
        <v>266</v>
      </c>
      <c r="R298" s="154"/>
      <c r="S298" t="s">
        <v>61</v>
      </c>
    </row>
    <row r="299" spans="2:19">
      <c r="B299" s="5"/>
      <c r="C299" s="6"/>
      <c r="D299" s="4"/>
      <c r="E299" s="13"/>
      <c r="F299" s="16"/>
      <c r="G299" s="81"/>
      <c r="H299" s="117"/>
      <c r="I299" s="66"/>
      <c r="J299" s="66"/>
      <c r="K299" s="186"/>
      <c r="L299" s="180"/>
      <c r="M299" s="239"/>
      <c r="N299" s="259"/>
      <c r="O299" s="260"/>
      <c r="P299" s="261"/>
      <c r="Q299" s="263" t="s">
        <v>266</v>
      </c>
      <c r="R299" s="143"/>
      <c r="S299" t="s">
        <v>198</v>
      </c>
    </row>
    <row r="300" spans="2:19">
      <c r="B300" s="5" t="s">
        <v>199</v>
      </c>
      <c r="C300" s="6"/>
      <c r="D300" s="4"/>
      <c r="E300" s="13"/>
      <c r="F300" s="16"/>
      <c r="G300" s="81"/>
      <c r="H300" s="115"/>
      <c r="I300" s="66"/>
      <c r="J300" s="66"/>
      <c r="K300" s="186"/>
      <c r="L300" s="180"/>
      <c r="M300" s="239"/>
      <c r="N300" s="259"/>
      <c r="O300" s="260"/>
      <c r="P300" s="261"/>
      <c r="Q300" s="263" t="s">
        <v>266</v>
      </c>
      <c r="R300" s="143"/>
      <c r="S300" t="s">
        <v>198</v>
      </c>
    </row>
    <row r="301" spans="2:19">
      <c r="B301" s="5"/>
      <c r="C301" s="6" t="s">
        <v>165</v>
      </c>
      <c r="D301" s="4"/>
      <c r="E301" s="13"/>
      <c r="F301" s="16"/>
      <c r="G301" s="81"/>
      <c r="H301" s="116"/>
      <c r="I301" s="66"/>
      <c r="J301" s="66"/>
      <c r="K301" s="186"/>
      <c r="L301" s="180"/>
      <c r="M301" s="239"/>
      <c r="N301" s="259"/>
      <c r="O301" s="260"/>
      <c r="P301" s="261"/>
      <c r="Q301" s="263" t="s">
        <v>266</v>
      </c>
      <c r="R301" s="143"/>
      <c r="S301" t="s">
        <v>60</v>
      </c>
    </row>
    <row r="302" spans="2:19">
      <c r="B302" s="5"/>
      <c r="C302" s="6"/>
      <c r="D302" s="4" t="s">
        <v>200</v>
      </c>
      <c r="E302" s="13" t="s">
        <v>75</v>
      </c>
      <c r="F302" s="16">
        <v>440</v>
      </c>
      <c r="G302" s="81">
        <v>334</v>
      </c>
      <c r="H302" s="116">
        <v>618</v>
      </c>
      <c r="I302" s="66">
        <v>659</v>
      </c>
      <c r="J302" s="66"/>
      <c r="K302" s="186"/>
      <c r="L302" s="180"/>
      <c r="M302" s="239">
        <v>696</v>
      </c>
      <c r="N302" s="259"/>
      <c r="O302" s="260"/>
      <c r="P302" s="261"/>
      <c r="Q302" s="263" t="s">
        <v>266</v>
      </c>
      <c r="R302" s="154"/>
      <c r="S302" t="s">
        <v>60</v>
      </c>
    </row>
    <row r="303" spans="2:19">
      <c r="B303" s="5"/>
      <c r="C303" s="6"/>
      <c r="D303" s="4" t="s">
        <v>201</v>
      </c>
      <c r="E303" s="13" t="s">
        <v>74</v>
      </c>
      <c r="F303" s="16">
        <v>102</v>
      </c>
      <c r="G303" s="81">
        <v>44</v>
      </c>
      <c r="H303" s="116">
        <v>37</v>
      </c>
      <c r="I303" s="66">
        <v>34</v>
      </c>
      <c r="J303" s="66"/>
      <c r="K303" s="186"/>
      <c r="L303" s="180"/>
      <c r="M303" s="239">
        <v>46</v>
      </c>
      <c r="N303" s="259"/>
      <c r="O303" s="260"/>
      <c r="P303" s="261"/>
      <c r="Q303" s="263" t="s">
        <v>266</v>
      </c>
      <c r="R303" s="154"/>
      <c r="S303" t="s">
        <v>60</v>
      </c>
    </row>
    <row r="304" spans="2:19">
      <c r="B304" s="5"/>
      <c r="C304" s="6" t="s">
        <v>174</v>
      </c>
      <c r="D304" s="4"/>
      <c r="E304" s="13"/>
      <c r="F304" s="16"/>
      <c r="G304" s="81"/>
      <c r="H304" s="116"/>
      <c r="I304" s="66"/>
      <c r="J304" s="66"/>
      <c r="K304" s="186"/>
      <c r="L304" s="186"/>
      <c r="M304" s="270"/>
      <c r="N304" s="259"/>
      <c r="O304" s="260"/>
      <c r="P304" s="261"/>
      <c r="Q304" s="263" t="s">
        <v>266</v>
      </c>
      <c r="R304" s="143"/>
      <c r="S304" t="s">
        <v>61</v>
      </c>
    </row>
    <row r="305" spans="1:19">
      <c r="B305" s="5"/>
      <c r="C305" s="6"/>
      <c r="D305" s="4" t="s">
        <v>200</v>
      </c>
      <c r="E305" s="13" t="s">
        <v>75</v>
      </c>
      <c r="F305" s="16">
        <v>95</v>
      </c>
      <c r="G305" s="81">
        <v>104</v>
      </c>
      <c r="H305" s="117">
        <v>109</v>
      </c>
      <c r="I305" s="66">
        <v>117</v>
      </c>
      <c r="J305" s="66"/>
      <c r="K305" s="186"/>
      <c r="L305" s="186"/>
      <c r="M305" s="270">
        <v>112</v>
      </c>
      <c r="N305" s="259"/>
      <c r="O305" s="260"/>
      <c r="P305" s="261"/>
      <c r="Q305" s="263" t="s">
        <v>266</v>
      </c>
      <c r="R305" s="154"/>
      <c r="S305" t="s">
        <v>61</v>
      </c>
    </row>
    <row r="306" spans="1:19">
      <c r="B306" s="5"/>
      <c r="C306" s="6"/>
      <c r="D306" s="4" t="s">
        <v>201</v>
      </c>
      <c r="E306" s="13" t="s">
        <v>74</v>
      </c>
      <c r="F306" s="16">
        <v>11</v>
      </c>
      <c r="G306" s="81">
        <v>3</v>
      </c>
      <c r="H306" s="118">
        <v>1</v>
      </c>
      <c r="I306" s="66">
        <v>9</v>
      </c>
      <c r="J306" s="66"/>
      <c r="K306" s="186"/>
      <c r="L306" s="186"/>
      <c r="M306" s="270">
        <v>0</v>
      </c>
      <c r="N306" s="259"/>
      <c r="O306" s="260"/>
      <c r="P306" s="261"/>
      <c r="Q306" s="263">
        <f>M306-L306</f>
        <v>0</v>
      </c>
      <c r="R306" s="154"/>
      <c r="S306" t="s">
        <v>61</v>
      </c>
    </row>
    <row r="307" spans="1:19">
      <c r="B307" s="5"/>
      <c r="C307" s="6"/>
      <c r="D307" s="4"/>
      <c r="E307" s="13"/>
      <c r="F307" s="16"/>
      <c r="G307" s="81"/>
      <c r="H307" s="116"/>
      <c r="I307" s="66"/>
      <c r="J307" s="66"/>
      <c r="K307" s="186"/>
      <c r="L307" s="180"/>
      <c r="M307" s="239"/>
      <c r="N307" s="259"/>
      <c r="O307" s="260"/>
      <c r="P307" s="261"/>
      <c r="Q307" s="263">
        <f>M307-L307</f>
        <v>0</v>
      </c>
      <c r="R307" s="143"/>
      <c r="S307" t="s">
        <v>68</v>
      </c>
    </row>
    <row r="308" spans="1:19">
      <c r="B308" s="32"/>
      <c r="C308" s="18"/>
      <c r="D308" s="34"/>
      <c r="E308" s="47"/>
      <c r="F308" s="50"/>
      <c r="G308" s="89"/>
      <c r="H308" s="116"/>
      <c r="I308" s="173"/>
      <c r="J308" s="173"/>
      <c r="K308" s="213"/>
      <c r="L308" s="210"/>
      <c r="M308" s="243"/>
      <c r="N308" s="259"/>
      <c r="O308" s="260"/>
      <c r="P308" s="261"/>
      <c r="Q308" s="263" t="s">
        <v>266</v>
      </c>
      <c r="R308" s="176"/>
      <c r="S308" s="45" t="s">
        <v>68</v>
      </c>
    </row>
    <row r="309" spans="1:19">
      <c r="A309">
        <v>13</v>
      </c>
      <c r="B309" s="18" t="s">
        <v>235</v>
      </c>
      <c r="D309" s="34"/>
      <c r="E309" s="47"/>
      <c r="F309" s="50"/>
      <c r="G309" s="89"/>
      <c r="H309" s="116"/>
      <c r="I309" s="173"/>
      <c r="J309" s="173"/>
      <c r="K309" s="213"/>
      <c r="L309" s="210"/>
      <c r="M309" s="243"/>
      <c r="N309" s="259"/>
      <c r="O309" s="260"/>
      <c r="P309" s="261"/>
      <c r="Q309" s="263" t="s">
        <v>266</v>
      </c>
      <c r="R309" s="176"/>
      <c r="S309" s="45" t="s">
        <v>71</v>
      </c>
    </row>
    <row r="310" spans="1:19">
      <c r="B310" s="32"/>
      <c r="C310" s="18"/>
      <c r="D310" s="34" t="s">
        <v>23</v>
      </c>
      <c r="E310" s="47" t="s">
        <v>74</v>
      </c>
      <c r="F310" s="50">
        <v>10</v>
      </c>
      <c r="G310" s="89">
        <v>20</v>
      </c>
      <c r="H310" s="116">
        <v>30</v>
      </c>
      <c r="I310" s="173">
        <v>47</v>
      </c>
      <c r="J310" s="173">
        <v>20</v>
      </c>
      <c r="K310" s="231">
        <v>19</v>
      </c>
      <c r="L310" s="210">
        <v>20</v>
      </c>
      <c r="M310" s="243">
        <v>20</v>
      </c>
      <c r="N310" s="259">
        <f t="shared" ref="N310:N311" si="13">M310/J310</f>
        <v>1</v>
      </c>
      <c r="O310" s="260" t="s">
        <v>275</v>
      </c>
      <c r="P310" s="261"/>
      <c r="Q310" s="263">
        <f>M310-J310</f>
        <v>0</v>
      </c>
      <c r="R310" s="176">
        <v>20</v>
      </c>
      <c r="S310" s="45" t="s">
        <v>60</v>
      </c>
    </row>
    <row r="311" spans="1:19">
      <c r="B311" s="32"/>
      <c r="C311" s="18"/>
      <c r="D311" s="34" t="s">
        <v>38</v>
      </c>
      <c r="E311" s="47" t="s">
        <v>74</v>
      </c>
      <c r="F311" s="50">
        <v>2</v>
      </c>
      <c r="G311" s="89">
        <v>5</v>
      </c>
      <c r="H311" s="117">
        <v>4</v>
      </c>
      <c r="I311" s="173">
        <v>3</v>
      </c>
      <c r="J311" s="173">
        <v>5</v>
      </c>
      <c r="K311" s="213">
        <v>2</v>
      </c>
      <c r="L311" s="213">
        <v>2</v>
      </c>
      <c r="M311" s="272">
        <v>12</v>
      </c>
      <c r="N311" s="259">
        <f t="shared" si="13"/>
        <v>2.4</v>
      </c>
      <c r="O311" s="260" t="s">
        <v>278</v>
      </c>
      <c r="P311" s="261" t="s">
        <v>292</v>
      </c>
      <c r="Q311" s="263">
        <f>M311-J311</f>
        <v>7</v>
      </c>
      <c r="R311" s="176">
        <v>10</v>
      </c>
      <c r="S311" t="s">
        <v>65</v>
      </c>
    </row>
    <row r="312" spans="1:19">
      <c r="B312" s="5" t="s">
        <v>202</v>
      </c>
      <c r="C312" s="6"/>
      <c r="D312" s="4"/>
      <c r="E312" s="13"/>
      <c r="F312" s="16"/>
      <c r="G312" s="81"/>
      <c r="H312" s="115"/>
      <c r="I312" s="66"/>
      <c r="J312" s="66"/>
      <c r="K312" s="186"/>
      <c r="L312" s="180"/>
      <c r="M312" s="239"/>
      <c r="N312" s="259"/>
      <c r="O312" s="260"/>
      <c r="P312" s="261"/>
      <c r="Q312" s="263" t="s">
        <v>266</v>
      </c>
      <c r="R312" s="143"/>
      <c r="S312" t="s">
        <v>68</v>
      </c>
    </row>
    <row r="313" spans="1:19">
      <c r="B313" s="5"/>
      <c r="C313" s="6" t="s">
        <v>165</v>
      </c>
      <c r="D313" s="4"/>
      <c r="E313" s="13" t="s">
        <v>74</v>
      </c>
      <c r="F313" s="16">
        <v>501</v>
      </c>
      <c r="G313" s="81">
        <v>698</v>
      </c>
      <c r="H313" s="116">
        <v>690</v>
      </c>
      <c r="I313" s="66">
        <v>839</v>
      </c>
      <c r="J313" s="66"/>
      <c r="K313" s="186"/>
      <c r="L313" s="180"/>
      <c r="M313" s="239">
        <v>767</v>
      </c>
      <c r="N313" s="259"/>
      <c r="O313" s="260"/>
      <c r="P313" s="261"/>
      <c r="Q313" s="263" t="s">
        <v>266</v>
      </c>
      <c r="R313" s="154"/>
      <c r="S313" t="s">
        <v>60</v>
      </c>
    </row>
    <row r="314" spans="1:19">
      <c r="B314" s="5"/>
      <c r="C314" s="6" t="s">
        <v>174</v>
      </c>
      <c r="D314" s="4"/>
      <c r="E314" s="13" t="s">
        <v>74</v>
      </c>
      <c r="F314" s="16">
        <v>462</v>
      </c>
      <c r="G314" s="81">
        <v>415</v>
      </c>
      <c r="H314" s="116">
        <v>438</v>
      </c>
      <c r="I314" s="66">
        <v>377</v>
      </c>
      <c r="J314" s="66"/>
      <c r="K314" s="186"/>
      <c r="L314" s="186"/>
      <c r="M314" s="270">
        <v>373</v>
      </c>
      <c r="N314" s="259"/>
      <c r="O314" s="260"/>
      <c r="P314" s="261"/>
      <c r="Q314" s="263" t="s">
        <v>266</v>
      </c>
      <c r="R314" s="154"/>
      <c r="S314" t="s">
        <v>61</v>
      </c>
    </row>
    <row r="315" spans="1:19">
      <c r="B315" s="5"/>
      <c r="C315" s="6" t="s">
        <v>169</v>
      </c>
      <c r="D315" s="4"/>
      <c r="E315" s="13" t="s">
        <v>74</v>
      </c>
      <c r="F315" s="16">
        <v>632</v>
      </c>
      <c r="G315" s="81">
        <v>818</v>
      </c>
      <c r="H315" s="116">
        <v>765</v>
      </c>
      <c r="I315" s="66">
        <v>810</v>
      </c>
      <c r="J315" s="66"/>
      <c r="K315" s="186"/>
      <c r="L315" s="186"/>
      <c r="M315" s="270">
        <v>662</v>
      </c>
      <c r="N315" s="259"/>
      <c r="O315" s="260"/>
      <c r="P315" s="261"/>
      <c r="Q315" s="263" t="s">
        <v>266</v>
      </c>
      <c r="R315" s="154"/>
      <c r="S315" t="s">
        <v>62</v>
      </c>
    </row>
    <row r="316" spans="1:19">
      <c r="B316" s="5"/>
      <c r="C316" s="6" t="s">
        <v>31</v>
      </c>
      <c r="D316" s="4"/>
      <c r="E316" s="13" t="s">
        <v>74</v>
      </c>
      <c r="F316" s="16">
        <v>322</v>
      </c>
      <c r="G316" s="81">
        <v>354</v>
      </c>
      <c r="H316" s="116">
        <v>315</v>
      </c>
      <c r="I316" s="66">
        <v>396</v>
      </c>
      <c r="J316" s="66"/>
      <c r="K316" s="186"/>
      <c r="L316" s="186"/>
      <c r="M316" s="270">
        <v>388</v>
      </c>
      <c r="N316" s="259"/>
      <c r="O316" s="260"/>
      <c r="P316" s="261"/>
      <c r="Q316" s="263" t="s">
        <v>266</v>
      </c>
      <c r="R316" s="154"/>
      <c r="S316" t="s">
        <v>65</v>
      </c>
    </row>
    <row r="317" spans="1:19">
      <c r="B317" s="5"/>
      <c r="C317" s="6" t="s">
        <v>170</v>
      </c>
      <c r="D317" s="4"/>
      <c r="E317" s="13" t="s">
        <v>74</v>
      </c>
      <c r="F317" s="16">
        <v>258</v>
      </c>
      <c r="G317" s="81">
        <v>553</v>
      </c>
      <c r="H317" s="117">
        <v>616</v>
      </c>
      <c r="I317" s="66">
        <v>608</v>
      </c>
      <c r="J317" s="66"/>
      <c r="K317" s="186"/>
      <c r="L317" s="186"/>
      <c r="M317" s="270">
        <v>720</v>
      </c>
      <c r="N317" s="259"/>
      <c r="O317" s="260"/>
      <c r="P317" s="261"/>
      <c r="Q317" s="263" t="s">
        <v>266</v>
      </c>
      <c r="R317" s="154"/>
      <c r="S317" t="s">
        <v>64</v>
      </c>
    </row>
    <row r="318" spans="1:19">
      <c r="B318" s="5"/>
      <c r="C318" s="6" t="s">
        <v>225</v>
      </c>
      <c r="D318" s="4"/>
      <c r="E318" s="13" t="s">
        <v>74</v>
      </c>
      <c r="F318" s="16">
        <f>SUM(F313:F317)</f>
        <v>2175</v>
      </c>
      <c r="G318" s="81">
        <v>2838</v>
      </c>
      <c r="H318" s="116">
        <f>SUM(H313:H317)</f>
        <v>2824</v>
      </c>
      <c r="I318" s="66">
        <f>SUM(I313:I317)</f>
        <v>3030</v>
      </c>
      <c r="J318" s="66"/>
      <c r="K318" s="186"/>
      <c r="L318" s="180"/>
      <c r="M318" s="239">
        <f>SUM(M313:M317)</f>
        <v>2910</v>
      </c>
      <c r="N318" s="259"/>
      <c r="O318" s="260"/>
      <c r="P318" s="261"/>
      <c r="Q318" s="263" t="s">
        <v>266</v>
      </c>
      <c r="R318" s="143"/>
      <c r="S318" t="s">
        <v>68</v>
      </c>
    </row>
    <row r="319" spans="1:19">
      <c r="A319">
        <v>15</v>
      </c>
      <c r="B319" s="32" t="s">
        <v>40</v>
      </c>
      <c r="C319" s="18"/>
      <c r="D319" s="34"/>
      <c r="E319" s="47"/>
      <c r="F319" s="50"/>
      <c r="G319" s="89"/>
      <c r="H319" s="116"/>
      <c r="I319" s="173"/>
      <c r="J319" s="173"/>
      <c r="K319" s="213"/>
      <c r="L319" s="210"/>
      <c r="M319" s="243"/>
      <c r="N319" s="259"/>
      <c r="O319" s="260"/>
      <c r="P319" s="261"/>
      <c r="Q319" s="263" t="s">
        <v>266</v>
      </c>
      <c r="R319" s="176"/>
      <c r="S319" s="45" t="s">
        <v>68</v>
      </c>
    </row>
    <row r="320" spans="1:19">
      <c r="B320" s="32"/>
      <c r="C320" s="18" t="s">
        <v>23</v>
      </c>
      <c r="D320" s="34"/>
      <c r="E320" s="47" t="s">
        <v>75</v>
      </c>
      <c r="F320" s="51">
        <v>7164</v>
      </c>
      <c r="G320" s="91">
        <v>9994</v>
      </c>
      <c r="H320" s="116">
        <v>10376</v>
      </c>
      <c r="I320" s="52">
        <v>15550</v>
      </c>
      <c r="J320" s="52">
        <v>15000</v>
      </c>
      <c r="K320" s="232">
        <v>14865</v>
      </c>
      <c r="L320" s="220">
        <v>15000</v>
      </c>
      <c r="M320" s="244">
        <v>15066</v>
      </c>
      <c r="N320" s="259">
        <f t="shared" ref="N320:N325" si="14">M320/J320</f>
        <v>1.0044</v>
      </c>
      <c r="O320" s="260" t="s">
        <v>275</v>
      </c>
      <c r="P320" s="261"/>
      <c r="Q320" s="263">
        <f t="shared" ref="Q320:Q325" si="15">M320-J320</f>
        <v>66</v>
      </c>
      <c r="R320" s="147">
        <v>11500</v>
      </c>
      <c r="S320" s="45" t="s">
        <v>60</v>
      </c>
    </row>
    <row r="321" spans="2:19">
      <c r="B321" s="32"/>
      <c r="C321" s="18" t="s">
        <v>221</v>
      </c>
      <c r="D321" s="34"/>
      <c r="E321" s="47" t="s">
        <v>75</v>
      </c>
      <c r="F321" s="51">
        <v>5337</v>
      </c>
      <c r="G321" s="91">
        <v>7129</v>
      </c>
      <c r="H321" s="116">
        <v>7722</v>
      </c>
      <c r="I321" s="52">
        <v>8751</v>
      </c>
      <c r="J321" s="52">
        <v>8000</v>
      </c>
      <c r="K321" s="216">
        <v>7000</v>
      </c>
      <c r="L321" s="200">
        <v>7000</v>
      </c>
      <c r="M321" s="244">
        <v>7071</v>
      </c>
      <c r="N321" s="259">
        <f t="shared" si="14"/>
        <v>0.88387499999999997</v>
      </c>
      <c r="O321" s="301" t="s">
        <v>274</v>
      </c>
      <c r="P321" s="300"/>
      <c r="Q321" s="263">
        <f t="shared" si="15"/>
        <v>-929</v>
      </c>
      <c r="R321" s="147">
        <v>6500</v>
      </c>
      <c r="S321" t="s">
        <v>61</v>
      </c>
    </row>
    <row r="322" spans="2:19">
      <c r="B322" s="32"/>
      <c r="C322" s="18" t="s">
        <v>222</v>
      </c>
      <c r="D322" s="34"/>
      <c r="E322" s="47" t="s">
        <v>75</v>
      </c>
      <c r="F322" s="51">
        <v>1692</v>
      </c>
      <c r="G322" s="91">
        <v>2116</v>
      </c>
      <c r="H322" s="116">
        <v>2120</v>
      </c>
      <c r="I322" s="52">
        <v>2169</v>
      </c>
      <c r="J322" s="52">
        <v>2100</v>
      </c>
      <c r="K322" s="147">
        <v>1741</v>
      </c>
      <c r="L322" s="147">
        <v>1900</v>
      </c>
      <c r="M322" s="278">
        <v>1881</v>
      </c>
      <c r="N322" s="259">
        <f t="shared" si="14"/>
        <v>0.89571428571428569</v>
      </c>
      <c r="O322" s="301" t="s">
        <v>274</v>
      </c>
      <c r="P322" s="300"/>
      <c r="Q322" s="263">
        <f t="shared" si="15"/>
        <v>-219</v>
      </c>
      <c r="R322" s="147">
        <v>2200</v>
      </c>
      <c r="S322" t="s">
        <v>62</v>
      </c>
    </row>
    <row r="323" spans="2:19">
      <c r="B323" s="32"/>
      <c r="C323" s="18" t="s">
        <v>226</v>
      </c>
      <c r="D323" s="34"/>
      <c r="E323" s="47" t="s">
        <v>75</v>
      </c>
      <c r="F323" s="51">
        <v>5516</v>
      </c>
      <c r="G323" s="91">
        <v>6675</v>
      </c>
      <c r="H323" s="117">
        <v>6694</v>
      </c>
      <c r="I323" s="52">
        <v>6892</v>
      </c>
      <c r="J323" s="52">
        <v>7000</v>
      </c>
      <c r="K323" s="216">
        <v>7915</v>
      </c>
      <c r="L323" s="220">
        <v>8000</v>
      </c>
      <c r="M323" s="279">
        <v>7917</v>
      </c>
      <c r="N323" s="259">
        <f t="shared" si="14"/>
        <v>1.131</v>
      </c>
      <c r="O323" s="260" t="s">
        <v>278</v>
      </c>
      <c r="P323" s="261"/>
      <c r="Q323" s="263">
        <f t="shared" si="15"/>
        <v>917</v>
      </c>
      <c r="R323" s="147">
        <v>7000</v>
      </c>
      <c r="S323" t="s">
        <v>65</v>
      </c>
    </row>
    <row r="324" spans="2:19">
      <c r="B324" s="32"/>
      <c r="C324" s="18" t="s">
        <v>227</v>
      </c>
      <c r="D324" s="34"/>
      <c r="E324" s="47" t="s">
        <v>75</v>
      </c>
      <c r="F324" s="51">
        <v>1314</v>
      </c>
      <c r="G324" s="91">
        <v>2278</v>
      </c>
      <c r="H324" s="116">
        <v>2618</v>
      </c>
      <c r="I324" s="52">
        <v>1549</v>
      </c>
      <c r="J324" s="52">
        <v>2760</v>
      </c>
      <c r="K324" s="216" t="e">
        <f>#REF!/10*12</f>
        <v>#REF!</v>
      </c>
      <c r="L324" s="216">
        <v>3480</v>
      </c>
      <c r="M324" s="280">
        <v>3460</v>
      </c>
      <c r="N324" s="259">
        <f t="shared" si="14"/>
        <v>1.2536231884057971</v>
      </c>
      <c r="O324" s="260" t="s">
        <v>278</v>
      </c>
      <c r="P324" s="261"/>
      <c r="Q324" s="263">
        <f t="shared" si="15"/>
        <v>700</v>
      </c>
      <c r="R324" s="147">
        <v>2000</v>
      </c>
      <c r="S324" t="s">
        <v>64</v>
      </c>
    </row>
    <row r="325" spans="2:19">
      <c r="B325" s="32"/>
      <c r="C325" s="18" t="s">
        <v>215</v>
      </c>
      <c r="D325" s="34"/>
      <c r="E325" s="47" t="s">
        <v>75</v>
      </c>
      <c r="F325" s="57">
        <f>SUM(F320:F324)</f>
        <v>21023</v>
      </c>
      <c r="G325" s="82">
        <v>28192</v>
      </c>
      <c r="H325" s="116">
        <f>SUM(H320:H324)</f>
        <v>29530</v>
      </c>
      <c r="I325" s="133">
        <f>SUM(I320:I324)</f>
        <v>34911</v>
      </c>
      <c r="J325" s="133">
        <v>34860</v>
      </c>
      <c r="K325" s="209"/>
      <c r="L325" s="209">
        <f>SUM(L320:L324)</f>
        <v>35380</v>
      </c>
      <c r="M325" s="241">
        <f>SUM(M320:M324)</f>
        <v>35395</v>
      </c>
      <c r="N325" s="259">
        <f t="shared" si="14"/>
        <v>1.0153471026965002</v>
      </c>
      <c r="O325" s="260" t="s">
        <v>275</v>
      </c>
      <c r="P325" s="261" t="s">
        <v>293</v>
      </c>
      <c r="Q325" s="263">
        <f t="shared" si="15"/>
        <v>535</v>
      </c>
      <c r="R325" s="207">
        <f>SUM(R320:R324)</f>
        <v>29200</v>
      </c>
      <c r="S325" s="45" t="s">
        <v>68</v>
      </c>
    </row>
    <row r="326" spans="2:19">
      <c r="B326" s="5" t="s">
        <v>189</v>
      </c>
      <c r="C326" s="6"/>
      <c r="D326" s="4"/>
      <c r="E326" s="13"/>
      <c r="F326" s="16"/>
      <c r="G326" s="81"/>
      <c r="H326" s="116"/>
      <c r="I326" s="66"/>
      <c r="J326" s="66"/>
      <c r="K326" s="186"/>
      <c r="L326" s="180"/>
      <c r="M326" s="239"/>
      <c r="N326" s="259"/>
      <c r="O326" s="260"/>
      <c r="P326" s="261"/>
      <c r="Q326" s="263"/>
      <c r="R326" s="143"/>
      <c r="S326" t="s">
        <v>68</v>
      </c>
    </row>
    <row r="327" spans="2:19">
      <c r="B327" s="5"/>
      <c r="C327" s="6" t="s">
        <v>165</v>
      </c>
      <c r="D327" s="4"/>
      <c r="E327" s="13"/>
      <c r="F327" s="16"/>
      <c r="G327" s="81"/>
      <c r="H327" s="116"/>
      <c r="I327" s="66"/>
      <c r="J327" s="66"/>
      <c r="K327" s="186"/>
      <c r="L327" s="180"/>
      <c r="M327" s="239"/>
      <c r="N327" s="259"/>
      <c r="O327" s="260"/>
      <c r="P327" s="261"/>
      <c r="Q327" s="263" t="s">
        <v>266</v>
      </c>
      <c r="R327" s="143"/>
      <c r="S327" t="s">
        <v>60</v>
      </c>
    </row>
    <row r="328" spans="2:19">
      <c r="B328" s="5"/>
      <c r="C328" s="6"/>
      <c r="D328" s="4" t="s">
        <v>190</v>
      </c>
      <c r="E328" s="13" t="s">
        <v>191</v>
      </c>
      <c r="F328" s="16">
        <v>23</v>
      </c>
      <c r="G328" s="81">
        <v>66</v>
      </c>
      <c r="H328" s="116">
        <v>45</v>
      </c>
      <c r="I328" s="66">
        <v>70</v>
      </c>
      <c r="J328" s="66"/>
      <c r="K328" s="186"/>
      <c r="L328" s="180"/>
      <c r="M328" s="239">
        <v>70</v>
      </c>
      <c r="N328" s="259"/>
      <c r="O328" s="260"/>
      <c r="P328" s="261"/>
      <c r="Q328" s="263" t="s">
        <v>266</v>
      </c>
      <c r="R328" s="154"/>
      <c r="S328" t="s">
        <v>60</v>
      </c>
    </row>
    <row r="329" spans="2:19">
      <c r="B329" s="5"/>
      <c r="C329" s="6"/>
      <c r="D329" s="4" t="s">
        <v>192</v>
      </c>
      <c r="E329" s="13" t="s">
        <v>191</v>
      </c>
      <c r="F329" s="16">
        <v>24</v>
      </c>
      <c r="G329" s="81">
        <v>23</v>
      </c>
      <c r="H329" s="116">
        <v>24</v>
      </c>
      <c r="I329" s="66">
        <v>24</v>
      </c>
      <c r="J329" s="66"/>
      <c r="K329" s="186"/>
      <c r="L329" s="180"/>
      <c r="M329" s="239">
        <v>24</v>
      </c>
      <c r="N329" s="259"/>
      <c r="O329" s="260"/>
      <c r="P329" s="261"/>
      <c r="Q329" s="263" t="s">
        <v>266</v>
      </c>
      <c r="R329" s="154"/>
      <c r="S329" t="s">
        <v>60</v>
      </c>
    </row>
    <row r="330" spans="2:19">
      <c r="B330" s="5"/>
      <c r="C330" s="6" t="s">
        <v>174</v>
      </c>
      <c r="D330" s="4"/>
      <c r="E330" s="13"/>
      <c r="F330" s="16"/>
      <c r="G330" s="81"/>
      <c r="H330" s="116"/>
      <c r="I330" s="66"/>
      <c r="J330" s="66"/>
      <c r="K330" s="186"/>
      <c r="L330" s="186"/>
      <c r="M330" s="270"/>
      <c r="N330" s="259"/>
      <c r="O330" s="260"/>
      <c r="P330" s="261"/>
      <c r="Q330" s="263" t="s">
        <v>266</v>
      </c>
      <c r="R330" s="143"/>
      <c r="S330" t="s">
        <v>61</v>
      </c>
    </row>
    <row r="331" spans="2:19">
      <c r="B331" s="5"/>
      <c r="C331" s="6"/>
      <c r="D331" s="4" t="s">
        <v>190</v>
      </c>
      <c r="E331" s="13" t="s">
        <v>191</v>
      </c>
      <c r="F331" s="16">
        <v>24</v>
      </c>
      <c r="G331" s="81">
        <v>24</v>
      </c>
      <c r="H331" s="116">
        <v>12</v>
      </c>
      <c r="I331" s="66">
        <v>12</v>
      </c>
      <c r="J331" s="66"/>
      <c r="K331" s="186"/>
      <c r="L331" s="186"/>
      <c r="M331" s="270">
        <v>12</v>
      </c>
      <c r="N331" s="259"/>
      <c r="O331" s="260"/>
      <c r="P331" s="261"/>
      <c r="Q331" s="263" t="s">
        <v>266</v>
      </c>
      <c r="R331" s="154"/>
      <c r="S331" t="s">
        <v>61</v>
      </c>
    </row>
    <row r="332" spans="2:19">
      <c r="B332" s="5"/>
      <c r="C332" s="6"/>
      <c r="D332" s="4" t="s">
        <v>192</v>
      </c>
      <c r="E332" s="13" t="s">
        <v>191</v>
      </c>
      <c r="F332" s="16">
        <v>12</v>
      </c>
      <c r="G332" s="81">
        <v>12</v>
      </c>
      <c r="H332" s="116">
        <v>12</v>
      </c>
      <c r="I332" s="66">
        <v>12</v>
      </c>
      <c r="J332" s="66"/>
      <c r="K332" s="186"/>
      <c r="L332" s="186"/>
      <c r="M332" s="270">
        <v>12</v>
      </c>
      <c r="N332" s="259"/>
      <c r="O332" s="260"/>
      <c r="P332" s="261"/>
      <c r="Q332" s="263" t="s">
        <v>266</v>
      </c>
      <c r="R332" s="154"/>
      <c r="S332" t="s">
        <v>61</v>
      </c>
    </row>
    <row r="333" spans="2:19">
      <c r="B333" s="5"/>
      <c r="C333" s="6" t="s">
        <v>169</v>
      </c>
      <c r="D333" s="4"/>
      <c r="E333" s="13"/>
      <c r="F333" s="16"/>
      <c r="G333" s="81"/>
      <c r="H333" s="116"/>
      <c r="I333" s="66"/>
      <c r="J333" s="66"/>
      <c r="K333" s="186"/>
      <c r="L333" s="186"/>
      <c r="M333" s="270"/>
      <c r="N333" s="259"/>
      <c r="O333" s="260"/>
      <c r="P333" s="261"/>
      <c r="Q333" s="263" t="s">
        <v>266</v>
      </c>
      <c r="R333" s="143"/>
      <c r="S333" t="s">
        <v>62</v>
      </c>
    </row>
    <row r="334" spans="2:19">
      <c r="B334" s="5"/>
      <c r="C334" s="6"/>
      <c r="D334" s="4" t="s">
        <v>190</v>
      </c>
      <c r="E334" s="13" t="s">
        <v>191</v>
      </c>
      <c r="F334" s="16">
        <v>24</v>
      </c>
      <c r="G334" s="81">
        <v>24</v>
      </c>
      <c r="H334" s="116">
        <v>24</v>
      </c>
      <c r="I334" s="66">
        <v>24</v>
      </c>
      <c r="J334" s="66"/>
      <c r="K334" s="186"/>
      <c r="L334" s="186"/>
      <c r="M334" s="270">
        <v>24</v>
      </c>
      <c r="N334" s="259"/>
      <c r="O334" s="260"/>
      <c r="P334" s="261"/>
      <c r="Q334" s="263" t="s">
        <v>266</v>
      </c>
      <c r="R334" s="154"/>
      <c r="S334" t="s">
        <v>62</v>
      </c>
    </row>
    <row r="335" spans="2:19">
      <c r="B335" s="5"/>
      <c r="C335" s="6"/>
      <c r="D335" s="4" t="s">
        <v>192</v>
      </c>
      <c r="E335" s="13" t="s">
        <v>191</v>
      </c>
      <c r="F335" s="16">
        <v>12</v>
      </c>
      <c r="G335" s="81">
        <v>14</v>
      </c>
      <c r="H335" s="116">
        <v>12</v>
      </c>
      <c r="I335" s="66">
        <v>12</v>
      </c>
      <c r="J335" s="66"/>
      <c r="K335" s="186"/>
      <c r="L335" s="186"/>
      <c r="M335" s="270">
        <v>12</v>
      </c>
      <c r="N335" s="259"/>
      <c r="O335" s="260"/>
      <c r="P335" s="261"/>
      <c r="Q335" s="263" t="s">
        <v>266</v>
      </c>
      <c r="R335" s="154"/>
      <c r="S335" t="s">
        <v>62</v>
      </c>
    </row>
    <row r="336" spans="2:19">
      <c r="B336" s="5"/>
      <c r="C336" s="6" t="s">
        <v>31</v>
      </c>
      <c r="D336" s="4"/>
      <c r="E336" s="13"/>
      <c r="F336" s="16"/>
      <c r="G336" s="81"/>
      <c r="H336" s="116"/>
      <c r="I336" s="66"/>
      <c r="J336" s="66"/>
      <c r="K336" s="186"/>
      <c r="L336" s="186"/>
      <c r="M336" s="270"/>
      <c r="N336" s="259"/>
      <c r="O336" s="260"/>
      <c r="P336" s="261"/>
      <c r="Q336" s="263" t="s">
        <v>266</v>
      </c>
      <c r="R336" s="143"/>
      <c r="S336" t="s">
        <v>65</v>
      </c>
    </row>
    <row r="337" spans="1:19">
      <c r="B337" s="5"/>
      <c r="C337" s="6"/>
      <c r="D337" s="4" t="s">
        <v>190</v>
      </c>
      <c r="E337" s="13" t="s">
        <v>191</v>
      </c>
      <c r="F337" s="16">
        <v>17</v>
      </c>
      <c r="G337" s="81">
        <v>13</v>
      </c>
      <c r="H337" s="116">
        <v>12</v>
      </c>
      <c r="I337" s="66">
        <v>18</v>
      </c>
      <c r="J337" s="66">
        <v>13</v>
      </c>
      <c r="K337" s="186"/>
      <c r="L337" s="186"/>
      <c r="M337" s="270">
        <v>13</v>
      </c>
      <c r="N337" s="259"/>
      <c r="O337" s="260"/>
      <c r="P337" s="261"/>
      <c r="Q337" s="263" t="s">
        <v>266</v>
      </c>
      <c r="R337" s="154"/>
      <c r="S337" t="s">
        <v>65</v>
      </c>
    </row>
    <row r="338" spans="1:19">
      <c r="B338" s="5"/>
      <c r="C338" s="6"/>
      <c r="D338" s="4" t="s">
        <v>192</v>
      </c>
      <c r="E338" s="13" t="s">
        <v>191</v>
      </c>
      <c r="F338" s="16">
        <v>17</v>
      </c>
      <c r="G338" s="81">
        <v>12</v>
      </c>
      <c r="H338" s="116">
        <v>12</v>
      </c>
      <c r="I338" s="66">
        <v>12</v>
      </c>
      <c r="J338" s="66"/>
      <c r="K338" s="186"/>
      <c r="L338" s="186"/>
      <c r="M338" s="270">
        <v>12</v>
      </c>
      <c r="N338" s="259"/>
      <c r="O338" s="260"/>
      <c r="P338" s="261"/>
      <c r="Q338" s="263" t="s">
        <v>266</v>
      </c>
      <c r="R338" s="154"/>
      <c r="S338" t="s">
        <v>65</v>
      </c>
    </row>
    <row r="339" spans="1:19">
      <c r="B339" s="5"/>
      <c r="C339" s="6" t="s">
        <v>170</v>
      </c>
      <c r="D339" s="4"/>
      <c r="E339" s="13"/>
      <c r="F339" s="16"/>
      <c r="G339" s="81"/>
      <c r="H339" s="116"/>
      <c r="I339" s="66"/>
      <c r="J339" s="66"/>
      <c r="K339" s="186"/>
      <c r="L339" s="186"/>
      <c r="M339" s="270"/>
      <c r="N339" s="259"/>
      <c r="O339" s="260"/>
      <c r="P339" s="261"/>
      <c r="Q339" s="263" t="s">
        <v>266</v>
      </c>
      <c r="R339" s="143"/>
      <c r="S339" t="s">
        <v>64</v>
      </c>
    </row>
    <row r="340" spans="1:19">
      <c r="B340" s="5"/>
      <c r="C340" s="6"/>
      <c r="D340" s="4" t="s">
        <v>190</v>
      </c>
      <c r="E340" s="13" t="s">
        <v>191</v>
      </c>
      <c r="F340" s="16">
        <v>12</v>
      </c>
      <c r="G340" s="81">
        <v>12</v>
      </c>
      <c r="H340" s="116">
        <v>13</v>
      </c>
      <c r="I340" s="66">
        <v>12</v>
      </c>
      <c r="J340" s="66"/>
      <c r="K340" s="186"/>
      <c r="L340" s="186"/>
      <c r="M340" s="270">
        <v>13</v>
      </c>
      <c r="N340" s="259"/>
      <c r="O340" s="260"/>
      <c r="P340" s="261"/>
      <c r="Q340" s="263" t="s">
        <v>266</v>
      </c>
      <c r="R340" s="154"/>
      <c r="S340" t="s">
        <v>64</v>
      </c>
    </row>
    <row r="341" spans="1:19">
      <c r="B341" s="5"/>
      <c r="C341" s="6"/>
      <c r="D341" s="4" t="s">
        <v>192</v>
      </c>
      <c r="E341" s="13" t="s">
        <v>191</v>
      </c>
      <c r="F341" s="16">
        <v>34</v>
      </c>
      <c r="G341" s="81">
        <v>11</v>
      </c>
      <c r="H341" s="116">
        <v>11</v>
      </c>
      <c r="I341" s="66">
        <v>12</v>
      </c>
      <c r="J341" s="66"/>
      <c r="K341" s="186"/>
      <c r="L341" s="186"/>
      <c r="M341" s="270">
        <v>12</v>
      </c>
      <c r="N341" s="259"/>
      <c r="O341" s="260"/>
      <c r="P341" s="261"/>
      <c r="Q341" s="263"/>
      <c r="R341" s="154"/>
      <c r="S341" t="s">
        <v>64</v>
      </c>
    </row>
    <row r="342" spans="1:19">
      <c r="B342" s="5"/>
      <c r="C342" s="6"/>
      <c r="D342" s="4"/>
      <c r="E342" s="13"/>
      <c r="F342" s="16"/>
      <c r="G342" s="81"/>
      <c r="H342" s="116"/>
      <c r="I342" s="66"/>
      <c r="J342" s="66"/>
      <c r="K342" s="186"/>
      <c r="L342" s="180"/>
      <c r="M342" s="239"/>
      <c r="N342" s="259"/>
      <c r="O342" s="260"/>
      <c r="P342" s="261"/>
      <c r="Q342" s="263"/>
      <c r="R342" s="143"/>
      <c r="S342" t="s">
        <v>68</v>
      </c>
    </row>
    <row r="343" spans="1:19">
      <c r="A343">
        <v>16</v>
      </c>
      <c r="B343" s="32" t="s">
        <v>42</v>
      </c>
      <c r="C343" s="18"/>
      <c r="D343" s="34"/>
      <c r="E343" s="47"/>
      <c r="F343" s="50"/>
      <c r="G343" s="89"/>
      <c r="H343" s="119"/>
      <c r="I343" s="173"/>
      <c r="J343" s="173"/>
      <c r="K343" s="213"/>
      <c r="L343" s="210"/>
      <c r="M343" s="243"/>
      <c r="N343" s="259"/>
      <c r="O343" s="260"/>
      <c r="P343" s="261"/>
      <c r="Q343" s="263"/>
      <c r="R343" s="176"/>
      <c r="S343" s="45" t="s">
        <v>70</v>
      </c>
    </row>
    <row r="344" spans="1:19">
      <c r="B344" s="32"/>
      <c r="C344" s="18" t="s">
        <v>23</v>
      </c>
      <c r="D344" s="34"/>
      <c r="E344" s="47"/>
      <c r="F344" s="50"/>
      <c r="G344" s="89"/>
      <c r="H344" s="119"/>
      <c r="I344" s="173"/>
      <c r="J344" s="173"/>
      <c r="K344" s="213"/>
      <c r="L344" s="210"/>
      <c r="M344" s="243"/>
      <c r="N344" s="259"/>
      <c r="O344" s="260"/>
      <c r="P344" s="261"/>
      <c r="Q344" s="263"/>
      <c r="R344" s="176"/>
      <c r="S344" s="45" t="s">
        <v>60</v>
      </c>
    </row>
    <row r="345" spans="1:19">
      <c r="B345" s="32"/>
      <c r="C345" s="18" t="s">
        <v>45</v>
      </c>
      <c r="D345" s="34" t="s">
        <v>43</v>
      </c>
      <c r="E345" s="47" t="s">
        <v>77</v>
      </c>
      <c r="F345" s="53">
        <v>82.9</v>
      </c>
      <c r="G345" s="92">
        <v>83.5</v>
      </c>
      <c r="H345" s="120">
        <v>74.5</v>
      </c>
      <c r="I345" s="54">
        <v>55</v>
      </c>
      <c r="J345" s="54">
        <v>60</v>
      </c>
      <c r="K345" s="233">
        <v>59.5</v>
      </c>
      <c r="L345" s="205">
        <v>60</v>
      </c>
      <c r="M345" s="245">
        <v>55</v>
      </c>
      <c r="N345" s="259">
        <f t="shared" ref="N345:N355" si="16">M345/J345</f>
        <v>0.91666666666666663</v>
      </c>
      <c r="O345" s="260" t="s">
        <v>275</v>
      </c>
      <c r="P345" s="261"/>
      <c r="Q345" s="263">
        <f>M345-J345</f>
        <v>-5</v>
      </c>
      <c r="R345" s="148">
        <v>80</v>
      </c>
      <c r="S345" s="45" t="s">
        <v>60</v>
      </c>
    </row>
    <row r="346" spans="1:19">
      <c r="B346" s="32"/>
      <c r="C346" s="18" t="s">
        <v>46</v>
      </c>
      <c r="D346" s="34" t="s">
        <v>44</v>
      </c>
      <c r="E346" s="47" t="s">
        <v>80</v>
      </c>
      <c r="F346" s="57">
        <v>538</v>
      </c>
      <c r="G346" s="82">
        <v>796</v>
      </c>
      <c r="H346" s="121">
        <v>704</v>
      </c>
      <c r="I346" s="174">
        <v>597</v>
      </c>
      <c r="J346" s="174">
        <v>650</v>
      </c>
      <c r="K346" s="228">
        <v>645</v>
      </c>
      <c r="L346" s="209">
        <v>620</v>
      </c>
      <c r="M346" s="241">
        <v>610</v>
      </c>
      <c r="N346" s="259">
        <f t="shared" si="16"/>
        <v>0.93846153846153846</v>
      </c>
      <c r="O346" s="260" t="s">
        <v>275</v>
      </c>
      <c r="P346" s="261"/>
      <c r="Q346" s="263">
        <f>M346-J346</f>
        <v>-40</v>
      </c>
      <c r="R346" s="207">
        <v>540</v>
      </c>
      <c r="S346" s="45" t="s">
        <v>60</v>
      </c>
    </row>
    <row r="347" spans="1:19">
      <c r="B347" s="32"/>
      <c r="C347" s="18" t="s">
        <v>37</v>
      </c>
      <c r="D347" s="34"/>
      <c r="E347" s="47"/>
      <c r="F347" s="50"/>
      <c r="G347" s="89"/>
      <c r="H347" s="119"/>
      <c r="I347" s="173"/>
      <c r="J347" s="173"/>
      <c r="K347" s="213"/>
      <c r="L347" s="213"/>
      <c r="M347" s="272"/>
      <c r="N347" s="259"/>
      <c r="O347" s="260"/>
      <c r="P347" s="261"/>
      <c r="Q347" s="263"/>
      <c r="R347" s="176"/>
      <c r="S347" t="s">
        <v>61</v>
      </c>
    </row>
    <row r="348" spans="1:19">
      <c r="B348" s="32"/>
      <c r="C348" s="18" t="s">
        <v>45</v>
      </c>
      <c r="D348" s="34" t="s">
        <v>43</v>
      </c>
      <c r="E348" s="47" t="s">
        <v>77</v>
      </c>
      <c r="F348" s="53">
        <v>33.6</v>
      </c>
      <c r="G348" s="92">
        <v>43.5</v>
      </c>
      <c r="H348" s="120">
        <v>48.2</v>
      </c>
      <c r="I348" s="54">
        <v>57.5</v>
      </c>
      <c r="J348" s="54">
        <v>58</v>
      </c>
      <c r="K348" s="217">
        <v>59.1</v>
      </c>
      <c r="L348" s="217">
        <v>60</v>
      </c>
      <c r="M348" s="281">
        <v>59.2</v>
      </c>
      <c r="N348" s="259">
        <f t="shared" si="16"/>
        <v>1.0206896551724138</v>
      </c>
      <c r="O348" s="260" t="s">
        <v>275</v>
      </c>
      <c r="P348" s="261"/>
      <c r="Q348" s="263">
        <f>M348-J348</f>
        <v>1.2000000000000028</v>
      </c>
      <c r="R348" s="148">
        <v>40</v>
      </c>
      <c r="S348" t="s">
        <v>61</v>
      </c>
    </row>
    <row r="349" spans="1:19">
      <c r="B349" s="32"/>
      <c r="C349" s="18" t="s">
        <v>46</v>
      </c>
      <c r="D349" s="34" t="s">
        <v>44</v>
      </c>
      <c r="E349" s="47" t="s">
        <v>80</v>
      </c>
      <c r="F349" s="57">
        <v>60</v>
      </c>
      <c r="G349" s="82">
        <v>93</v>
      </c>
      <c r="H349" s="121">
        <v>60</v>
      </c>
      <c r="I349" s="174">
        <v>67</v>
      </c>
      <c r="J349" s="174">
        <v>70</v>
      </c>
      <c r="K349" s="212">
        <v>71</v>
      </c>
      <c r="L349" s="212">
        <v>70</v>
      </c>
      <c r="M349" s="284">
        <v>71</v>
      </c>
      <c r="N349" s="259">
        <f t="shared" si="16"/>
        <v>1.0142857142857142</v>
      </c>
      <c r="O349" s="260" t="s">
        <v>275</v>
      </c>
      <c r="P349" s="261"/>
      <c r="Q349" s="263">
        <f>M349-J349</f>
        <v>1</v>
      </c>
      <c r="R349" s="207">
        <v>70</v>
      </c>
      <c r="S349" t="s">
        <v>61</v>
      </c>
    </row>
    <row r="350" spans="1:19">
      <c r="B350" s="32"/>
      <c r="C350" s="18" t="s">
        <v>38</v>
      </c>
      <c r="D350" s="34"/>
      <c r="E350" s="47"/>
      <c r="F350" s="50"/>
      <c r="G350" s="89"/>
      <c r="H350" s="119"/>
      <c r="I350" s="173"/>
      <c r="J350" s="173"/>
      <c r="K350" s="213"/>
      <c r="L350" s="213"/>
      <c r="M350" s="272"/>
      <c r="N350" s="259"/>
      <c r="O350" s="260"/>
      <c r="P350" s="261"/>
      <c r="Q350" s="263"/>
      <c r="R350" s="176"/>
      <c r="S350" t="s">
        <v>65</v>
      </c>
    </row>
    <row r="351" spans="1:19">
      <c r="B351" s="32"/>
      <c r="C351" s="18" t="s">
        <v>45</v>
      </c>
      <c r="D351" s="34" t="s">
        <v>43</v>
      </c>
      <c r="E351" s="47" t="s">
        <v>77</v>
      </c>
      <c r="F351" s="53">
        <v>56.5</v>
      </c>
      <c r="G351" s="92">
        <v>80.3</v>
      </c>
      <c r="H351" s="120">
        <v>82.7</v>
      </c>
      <c r="I351" s="54">
        <v>82.5</v>
      </c>
      <c r="J351" s="54">
        <v>83</v>
      </c>
      <c r="K351" s="217">
        <v>78</v>
      </c>
      <c r="L351" s="198">
        <v>80</v>
      </c>
      <c r="M351" s="283">
        <v>78.3</v>
      </c>
      <c r="N351" s="259">
        <f t="shared" si="16"/>
        <v>0.94337349397590353</v>
      </c>
      <c r="O351" s="260" t="s">
        <v>275</v>
      </c>
      <c r="P351" s="261"/>
      <c r="Q351" s="263">
        <f>M351-J351</f>
        <v>-4.7000000000000028</v>
      </c>
      <c r="R351" s="148">
        <v>71</v>
      </c>
      <c r="S351" t="s">
        <v>65</v>
      </c>
    </row>
    <row r="352" spans="1:19">
      <c r="B352" s="32"/>
      <c r="C352" s="18" t="s">
        <v>46</v>
      </c>
      <c r="D352" s="34" t="s">
        <v>44</v>
      </c>
      <c r="E352" s="47" t="s">
        <v>80</v>
      </c>
      <c r="F352" s="57">
        <v>119</v>
      </c>
      <c r="G352" s="82">
        <v>316</v>
      </c>
      <c r="H352" s="121">
        <v>305</v>
      </c>
      <c r="I352" s="174">
        <v>314</v>
      </c>
      <c r="J352" s="174">
        <v>330</v>
      </c>
      <c r="K352" s="212">
        <v>324</v>
      </c>
      <c r="L352" s="221">
        <v>330</v>
      </c>
      <c r="M352" s="285">
        <v>319</v>
      </c>
      <c r="N352" s="259">
        <f t="shared" si="16"/>
        <v>0.96666666666666667</v>
      </c>
      <c r="O352" s="260" t="s">
        <v>275</v>
      </c>
      <c r="P352" s="261"/>
      <c r="Q352" s="263">
        <f>M352-J352</f>
        <v>-11</v>
      </c>
      <c r="R352" s="207">
        <v>190</v>
      </c>
      <c r="S352" t="s">
        <v>65</v>
      </c>
    </row>
    <row r="353" spans="1:19">
      <c r="B353" s="32"/>
      <c r="C353" s="18" t="s">
        <v>39</v>
      </c>
      <c r="D353" s="34"/>
      <c r="E353" s="47"/>
      <c r="F353" s="50"/>
      <c r="G353" s="89"/>
      <c r="H353" s="119"/>
      <c r="I353" s="173"/>
      <c r="J353" s="173"/>
      <c r="K353" s="213"/>
      <c r="L353" s="213"/>
      <c r="M353" s="272"/>
      <c r="N353" s="259"/>
      <c r="O353" s="260"/>
      <c r="P353" s="261"/>
      <c r="Q353" s="263" t="s">
        <v>266</v>
      </c>
      <c r="R353" s="176"/>
      <c r="S353" t="s">
        <v>64</v>
      </c>
    </row>
    <row r="354" spans="1:19">
      <c r="B354" s="32"/>
      <c r="C354" s="18" t="s">
        <v>45</v>
      </c>
      <c r="D354" s="34" t="s">
        <v>43</v>
      </c>
      <c r="E354" s="47" t="s">
        <v>77</v>
      </c>
      <c r="F354" s="53">
        <v>41.3</v>
      </c>
      <c r="G354" s="92">
        <v>43.8</v>
      </c>
      <c r="H354" s="120">
        <v>47.9</v>
      </c>
      <c r="I354" s="54">
        <v>49</v>
      </c>
      <c r="J354" s="54">
        <v>49</v>
      </c>
      <c r="K354" s="217">
        <v>50</v>
      </c>
      <c r="L354" s="217">
        <v>52</v>
      </c>
      <c r="M354" s="281">
        <v>50.8</v>
      </c>
      <c r="N354" s="259">
        <f t="shared" si="16"/>
        <v>1.036734693877551</v>
      </c>
      <c r="O354" s="260" t="s">
        <v>275</v>
      </c>
      <c r="P354" s="261"/>
      <c r="Q354" s="263">
        <f>M354-J354</f>
        <v>1.7999999999999972</v>
      </c>
      <c r="R354" s="148">
        <v>55</v>
      </c>
      <c r="S354" t="s">
        <v>64</v>
      </c>
    </row>
    <row r="355" spans="1:19">
      <c r="B355" s="32"/>
      <c r="C355" s="18" t="s">
        <v>45</v>
      </c>
      <c r="D355" s="34" t="s">
        <v>44</v>
      </c>
      <c r="E355" s="47" t="s">
        <v>80</v>
      </c>
      <c r="F355" s="57">
        <v>96</v>
      </c>
      <c r="G355" s="82">
        <v>136</v>
      </c>
      <c r="H355" s="121">
        <v>181</v>
      </c>
      <c r="I355" s="174">
        <v>183</v>
      </c>
      <c r="J355" s="174">
        <v>190</v>
      </c>
      <c r="K355" s="212">
        <v>191</v>
      </c>
      <c r="L355" s="212">
        <v>180</v>
      </c>
      <c r="M355" s="284">
        <v>191</v>
      </c>
      <c r="N355" s="259">
        <f t="shared" si="16"/>
        <v>1.0052631578947369</v>
      </c>
      <c r="O355" s="260" t="s">
        <v>275</v>
      </c>
      <c r="P355" s="261" t="s">
        <v>294</v>
      </c>
      <c r="Q355" s="263">
        <f>M355-J355</f>
        <v>1</v>
      </c>
      <c r="R355" s="207">
        <v>120</v>
      </c>
      <c r="S355" t="s">
        <v>64</v>
      </c>
    </row>
    <row r="356" spans="1:19">
      <c r="B356" s="7" t="s">
        <v>42</v>
      </c>
      <c r="C356" s="8"/>
      <c r="D356" s="2"/>
      <c r="E356" s="13"/>
      <c r="F356" s="14"/>
      <c r="G356" s="85"/>
      <c r="H356" s="122"/>
      <c r="I356" s="48"/>
      <c r="J356" s="48"/>
      <c r="K356" s="184"/>
      <c r="L356" s="184"/>
      <c r="M356" s="293"/>
      <c r="N356" s="259"/>
      <c r="O356" s="260"/>
      <c r="P356" s="261"/>
      <c r="Q356" s="263" t="s">
        <v>268</v>
      </c>
      <c r="R356" s="143"/>
      <c r="S356" t="s">
        <v>62</v>
      </c>
    </row>
    <row r="357" spans="1:19">
      <c r="B357" s="7"/>
      <c r="C357" s="8" t="s">
        <v>169</v>
      </c>
      <c r="D357" s="2"/>
      <c r="E357" s="13"/>
      <c r="F357" s="14"/>
      <c r="G357" s="85"/>
      <c r="H357" s="122"/>
      <c r="I357" s="48"/>
      <c r="J357" s="48"/>
      <c r="K357" s="184"/>
      <c r="L357" s="184"/>
      <c r="M357" s="293"/>
      <c r="N357" s="259"/>
      <c r="O357" s="260"/>
      <c r="P357" s="261"/>
      <c r="Q357" s="263" t="s">
        <v>266</v>
      </c>
      <c r="R357" s="143"/>
      <c r="S357" t="s">
        <v>62</v>
      </c>
    </row>
    <row r="358" spans="1:19">
      <c r="B358" s="7"/>
      <c r="C358" s="8" t="s">
        <v>45</v>
      </c>
      <c r="D358" s="2" t="s">
        <v>183</v>
      </c>
      <c r="E358" s="13" t="s">
        <v>78</v>
      </c>
      <c r="F358" s="21">
        <v>53</v>
      </c>
      <c r="G358" s="87">
        <v>98</v>
      </c>
      <c r="H358" s="123">
        <v>87</v>
      </c>
      <c r="I358" s="248">
        <v>70</v>
      </c>
      <c r="J358" s="46"/>
      <c r="K358" s="211"/>
      <c r="L358" s="211"/>
      <c r="M358" s="269">
        <v>91</v>
      </c>
      <c r="N358" s="259"/>
      <c r="O358" s="260"/>
      <c r="P358" s="261"/>
      <c r="Q358" s="263" t="s">
        <v>266</v>
      </c>
      <c r="R358" s="154"/>
      <c r="S358" t="s">
        <v>62</v>
      </c>
    </row>
    <row r="359" spans="1:19">
      <c r="B359" s="5"/>
      <c r="C359" s="6"/>
      <c r="D359" s="4"/>
      <c r="E359" s="13"/>
      <c r="F359" s="21"/>
      <c r="G359" s="87"/>
      <c r="H359" s="123"/>
      <c r="I359" s="46" t="s">
        <v>271</v>
      </c>
      <c r="J359" s="46"/>
      <c r="K359" s="211"/>
      <c r="L359" s="211"/>
      <c r="M359" s="269"/>
      <c r="N359" s="259"/>
      <c r="O359" s="260"/>
      <c r="P359" s="261"/>
      <c r="Q359" s="263" t="s">
        <v>266</v>
      </c>
      <c r="R359" s="143"/>
      <c r="S359" t="s">
        <v>62</v>
      </c>
    </row>
    <row r="360" spans="1:19">
      <c r="B360" s="41"/>
      <c r="C360" s="42"/>
      <c r="D360" s="43"/>
      <c r="E360" s="47"/>
      <c r="F360" s="50"/>
      <c r="G360" s="89"/>
      <c r="H360" s="119"/>
      <c r="I360" s="173"/>
      <c r="J360" s="173"/>
      <c r="K360" s="213"/>
      <c r="L360" s="210"/>
      <c r="M360" s="243"/>
      <c r="N360" s="259"/>
      <c r="O360" s="260"/>
      <c r="P360" s="261"/>
      <c r="Q360" s="263" t="s">
        <v>266</v>
      </c>
      <c r="R360" s="176"/>
      <c r="S360" s="45" t="s">
        <v>68</v>
      </c>
    </row>
    <row r="361" spans="1:19">
      <c r="A361">
        <v>17</v>
      </c>
      <c r="B361" s="5" t="s">
        <v>193</v>
      </c>
      <c r="C361" s="6"/>
      <c r="D361" s="4"/>
      <c r="E361" s="13"/>
      <c r="F361" s="16"/>
      <c r="G361" s="81"/>
      <c r="H361" s="116"/>
      <c r="I361" s="66"/>
      <c r="J361" s="66"/>
      <c r="K361" s="186"/>
      <c r="L361" s="180"/>
      <c r="M361" s="239"/>
      <c r="N361" s="259"/>
      <c r="O361" s="260"/>
      <c r="P361" s="261"/>
      <c r="Q361" s="263" t="s">
        <v>266</v>
      </c>
      <c r="R361" s="143"/>
      <c r="S361" t="s">
        <v>70</v>
      </c>
    </row>
    <row r="362" spans="1:19">
      <c r="B362" s="5"/>
      <c r="C362" s="6" t="s">
        <v>165</v>
      </c>
      <c r="D362" s="4"/>
      <c r="E362" s="13" t="s">
        <v>75</v>
      </c>
      <c r="F362" s="16">
        <v>23</v>
      </c>
      <c r="G362" s="81">
        <v>33</v>
      </c>
      <c r="H362" s="116">
        <v>40</v>
      </c>
      <c r="I362" s="66">
        <v>37</v>
      </c>
      <c r="J362" s="66"/>
      <c r="K362" s="186"/>
      <c r="L362" s="180"/>
      <c r="M362" s="239">
        <v>37</v>
      </c>
      <c r="N362" s="259"/>
      <c r="O362" s="260"/>
      <c r="P362" s="261"/>
      <c r="Q362" s="263" t="s">
        <v>266</v>
      </c>
      <c r="R362" s="154"/>
      <c r="S362" t="s">
        <v>60</v>
      </c>
    </row>
    <row r="363" spans="1:19">
      <c r="B363" s="5"/>
      <c r="C363" s="6" t="s">
        <v>174</v>
      </c>
      <c r="D363" s="4"/>
      <c r="E363" s="13" t="s">
        <v>75</v>
      </c>
      <c r="F363" s="16">
        <v>10</v>
      </c>
      <c r="G363" s="81">
        <v>11</v>
      </c>
      <c r="H363" s="116">
        <v>15</v>
      </c>
      <c r="I363" s="66">
        <v>12</v>
      </c>
      <c r="J363" s="66"/>
      <c r="K363" s="186"/>
      <c r="L363" s="186"/>
      <c r="M363" s="270">
        <v>17</v>
      </c>
      <c r="N363" s="259"/>
      <c r="O363" s="260"/>
      <c r="P363" s="261"/>
      <c r="Q363" s="263" t="s">
        <v>266</v>
      </c>
      <c r="R363" s="154"/>
      <c r="S363" t="s">
        <v>61</v>
      </c>
    </row>
    <row r="364" spans="1:19">
      <c r="B364" s="5"/>
      <c r="C364" s="6" t="s">
        <v>31</v>
      </c>
      <c r="D364" s="4"/>
      <c r="E364" s="13" t="s">
        <v>75</v>
      </c>
      <c r="F364" s="16">
        <v>882</v>
      </c>
      <c r="G364" s="81">
        <v>858</v>
      </c>
      <c r="H364" s="116">
        <v>814</v>
      </c>
      <c r="I364" s="66">
        <v>834</v>
      </c>
      <c r="J364" s="66"/>
      <c r="K364" s="186"/>
      <c r="L364" s="186"/>
      <c r="M364" s="270">
        <v>737</v>
      </c>
      <c r="N364" s="259"/>
      <c r="O364" s="260"/>
      <c r="P364" s="261"/>
      <c r="Q364" s="263" t="s">
        <v>266</v>
      </c>
      <c r="R364" s="154"/>
      <c r="S364" t="s">
        <v>65</v>
      </c>
    </row>
    <row r="365" spans="1:19">
      <c r="B365" s="5"/>
      <c r="C365" s="6" t="s">
        <v>170</v>
      </c>
      <c r="D365" s="4"/>
      <c r="E365" s="13" t="s">
        <v>75</v>
      </c>
      <c r="F365" s="16">
        <v>51</v>
      </c>
      <c r="G365" s="81">
        <v>58</v>
      </c>
      <c r="H365" s="116">
        <v>52</v>
      </c>
      <c r="I365" s="66">
        <v>20</v>
      </c>
      <c r="J365" s="66"/>
      <c r="K365" s="186"/>
      <c r="L365" s="186"/>
      <c r="M365" s="270">
        <v>44</v>
      </c>
      <c r="N365" s="259"/>
      <c r="O365" s="260"/>
      <c r="P365" s="261"/>
      <c r="Q365" s="263" t="s">
        <v>266</v>
      </c>
      <c r="R365" s="154"/>
      <c r="S365" t="s">
        <v>64</v>
      </c>
    </row>
    <row r="366" spans="1:19">
      <c r="B366" s="5"/>
      <c r="C366" s="6" t="s">
        <v>225</v>
      </c>
      <c r="D366" s="4"/>
      <c r="E366" s="13" t="s">
        <v>75</v>
      </c>
      <c r="F366" s="16">
        <f>SUM(F362:F365)</f>
        <v>966</v>
      </c>
      <c r="G366" s="81">
        <v>960</v>
      </c>
      <c r="H366" s="117">
        <f t="shared" ref="H366:I366" si="17">SUM(H362:H365)</f>
        <v>921</v>
      </c>
      <c r="I366" s="66">
        <f t="shared" si="17"/>
        <v>903</v>
      </c>
      <c r="J366" s="66"/>
      <c r="K366" s="186"/>
      <c r="L366" s="180"/>
      <c r="M366" s="239">
        <f>SUM(M362:M365)</f>
        <v>835</v>
      </c>
      <c r="N366" s="259"/>
      <c r="O366" s="260"/>
      <c r="P366" s="261"/>
      <c r="Q366" s="263" t="s">
        <v>266</v>
      </c>
      <c r="R366" s="143"/>
      <c r="S366" t="s">
        <v>70</v>
      </c>
    </row>
    <row r="367" spans="1:19">
      <c r="A367">
        <v>21</v>
      </c>
      <c r="B367" s="41" t="s">
        <v>48</v>
      </c>
      <c r="C367" s="42"/>
      <c r="D367" s="43"/>
      <c r="E367" s="47"/>
      <c r="F367" s="50"/>
      <c r="G367" s="89"/>
      <c r="H367" s="119"/>
      <c r="I367" s="173"/>
      <c r="J367" s="173"/>
      <c r="K367" s="213"/>
      <c r="L367" s="210"/>
      <c r="M367" s="243"/>
      <c r="N367" s="259"/>
      <c r="O367" s="260"/>
      <c r="P367" s="261"/>
      <c r="Q367" s="263"/>
      <c r="R367" s="176"/>
      <c r="S367" s="45" t="s">
        <v>68</v>
      </c>
    </row>
    <row r="368" spans="1:19">
      <c r="B368" s="41"/>
      <c r="C368" s="18" t="s">
        <v>23</v>
      </c>
      <c r="D368" s="43"/>
      <c r="E368" s="47" t="s">
        <v>75</v>
      </c>
      <c r="F368" s="51">
        <v>5663</v>
      </c>
      <c r="G368" s="91">
        <v>6593</v>
      </c>
      <c r="H368" s="124">
        <v>7463</v>
      </c>
      <c r="I368" s="52">
        <v>7301</v>
      </c>
      <c r="J368" s="52">
        <v>7300</v>
      </c>
      <c r="K368" s="232">
        <v>7685</v>
      </c>
      <c r="L368" s="220">
        <v>7300</v>
      </c>
      <c r="M368" s="244">
        <v>7855</v>
      </c>
      <c r="N368" s="259">
        <f t="shared" ref="N368:N372" si="18">M368/J368</f>
        <v>1.0760273972602741</v>
      </c>
      <c r="O368" s="260" t="s">
        <v>305</v>
      </c>
      <c r="P368" s="261"/>
      <c r="Q368" s="263">
        <f>M368-J368</f>
        <v>555</v>
      </c>
      <c r="R368" s="147"/>
      <c r="S368" s="45" t="s">
        <v>60</v>
      </c>
    </row>
    <row r="369" spans="1:19">
      <c r="B369" s="41"/>
      <c r="C369" s="18" t="s">
        <v>37</v>
      </c>
      <c r="D369" s="43"/>
      <c r="E369" s="47" t="s">
        <v>75</v>
      </c>
      <c r="F369" s="51">
        <v>1360</v>
      </c>
      <c r="G369" s="91">
        <v>1488</v>
      </c>
      <c r="H369" s="124">
        <v>1586</v>
      </c>
      <c r="I369" s="52">
        <v>1766</v>
      </c>
      <c r="J369" s="52">
        <v>1650</v>
      </c>
      <c r="K369" s="216">
        <v>1800</v>
      </c>
      <c r="L369" s="216">
        <v>1850</v>
      </c>
      <c r="M369" s="280">
        <v>1831</v>
      </c>
      <c r="N369" s="259">
        <f t="shared" si="18"/>
        <v>1.1096969696969696</v>
      </c>
      <c r="O369" s="260" t="s">
        <v>278</v>
      </c>
      <c r="P369" s="261"/>
      <c r="Q369" s="263">
        <f>M369-J369</f>
        <v>181</v>
      </c>
      <c r="R369" s="147"/>
      <c r="S369" t="s">
        <v>61</v>
      </c>
    </row>
    <row r="370" spans="1:19">
      <c r="B370" s="41"/>
      <c r="C370" s="18" t="s">
        <v>38</v>
      </c>
      <c r="D370" s="43"/>
      <c r="E370" s="47" t="s">
        <v>75</v>
      </c>
      <c r="F370" s="51">
        <v>2770</v>
      </c>
      <c r="G370" s="91">
        <v>2832</v>
      </c>
      <c r="H370" s="124">
        <v>2849</v>
      </c>
      <c r="I370" s="52">
        <v>2875</v>
      </c>
      <c r="J370" s="52">
        <v>2960</v>
      </c>
      <c r="K370" s="216">
        <v>3060</v>
      </c>
      <c r="L370" s="220">
        <v>3694</v>
      </c>
      <c r="M370" s="279">
        <v>3076</v>
      </c>
      <c r="N370" s="259">
        <f t="shared" si="18"/>
        <v>1.0391891891891891</v>
      </c>
      <c r="O370" s="260" t="s">
        <v>275</v>
      </c>
      <c r="P370" s="261"/>
      <c r="Q370" s="263">
        <f>M370-J370</f>
        <v>116</v>
      </c>
      <c r="R370" s="147"/>
      <c r="S370" t="s">
        <v>65</v>
      </c>
    </row>
    <row r="371" spans="1:19">
      <c r="B371" s="41"/>
      <c r="C371" s="18" t="s">
        <v>39</v>
      </c>
      <c r="D371" s="43"/>
      <c r="E371" s="47" t="s">
        <v>75</v>
      </c>
      <c r="F371" s="51">
        <v>3530</v>
      </c>
      <c r="G371" s="91">
        <v>3915</v>
      </c>
      <c r="H371" s="124">
        <v>3948</v>
      </c>
      <c r="I371" s="52">
        <v>4136</v>
      </c>
      <c r="J371" s="52">
        <v>4300</v>
      </c>
      <c r="K371" s="216" t="e">
        <f>#REF!/10*12</f>
        <v>#REF!</v>
      </c>
      <c r="L371" s="216">
        <v>4112</v>
      </c>
      <c r="M371" s="280">
        <v>4093</v>
      </c>
      <c r="N371" s="259">
        <f t="shared" si="18"/>
        <v>0.95186046511627909</v>
      </c>
      <c r="O371" s="260" t="s">
        <v>275</v>
      </c>
      <c r="P371" s="261"/>
      <c r="Q371" s="263">
        <f>M371-J371</f>
        <v>-207</v>
      </c>
      <c r="R371" s="147"/>
      <c r="S371" t="s">
        <v>64</v>
      </c>
    </row>
    <row r="372" spans="1:19">
      <c r="B372" s="41"/>
      <c r="C372" s="18" t="s">
        <v>225</v>
      </c>
      <c r="D372" s="43"/>
      <c r="E372" s="47" t="s">
        <v>75</v>
      </c>
      <c r="F372" s="51">
        <f>SUM(F368:F371)</f>
        <v>13323</v>
      </c>
      <c r="G372" s="91">
        <v>14828</v>
      </c>
      <c r="H372" s="125">
        <f t="shared" ref="H372" si="19">SUM(H368:H371)</f>
        <v>15846</v>
      </c>
      <c r="I372" s="52">
        <f>SUM(I368:I371)</f>
        <v>16078</v>
      </c>
      <c r="J372" s="52">
        <v>16210</v>
      </c>
      <c r="K372" s="216"/>
      <c r="L372" s="216">
        <f>SUM(L368:L371)</f>
        <v>16956</v>
      </c>
      <c r="M372" s="280">
        <f>SUM(M368:M371)</f>
        <v>16855</v>
      </c>
      <c r="N372" s="259">
        <f t="shared" si="18"/>
        <v>1.03979025293029</v>
      </c>
      <c r="O372" s="260" t="s">
        <v>275</v>
      </c>
      <c r="P372" s="261" t="s">
        <v>294</v>
      </c>
      <c r="Q372" s="263">
        <f>M372-J372</f>
        <v>645</v>
      </c>
      <c r="R372" s="147"/>
    </row>
    <row r="373" spans="1:19" ht="13.5" customHeight="1">
      <c r="A373">
        <v>26</v>
      </c>
      <c r="B373" s="41" t="s">
        <v>51</v>
      </c>
      <c r="C373" s="42"/>
      <c r="D373" s="43"/>
      <c r="E373" s="47"/>
      <c r="F373" s="50"/>
      <c r="G373" s="89"/>
      <c r="H373" s="119"/>
      <c r="I373" s="173"/>
      <c r="J373" s="173"/>
      <c r="K373" s="213"/>
      <c r="L373" s="210"/>
      <c r="M373" s="243"/>
      <c r="N373" s="259"/>
      <c r="O373" s="260"/>
      <c r="P373" s="261"/>
      <c r="Q373" s="263"/>
      <c r="R373" s="176"/>
      <c r="S373" s="45" t="s">
        <v>68</v>
      </c>
    </row>
    <row r="374" spans="1:19">
      <c r="B374" s="41"/>
      <c r="C374" s="42" t="s">
        <v>23</v>
      </c>
      <c r="D374" s="43"/>
      <c r="E374" s="47" t="s">
        <v>77</v>
      </c>
      <c r="F374" s="53">
        <v>107.2</v>
      </c>
      <c r="G374" s="92">
        <v>107.7</v>
      </c>
      <c r="H374" s="126"/>
      <c r="I374" s="135"/>
      <c r="J374" s="54">
        <v>110</v>
      </c>
      <c r="K374" s="189"/>
      <c r="L374" s="181"/>
      <c r="M374" s="297"/>
      <c r="N374" s="259"/>
      <c r="O374" s="260"/>
      <c r="P374" s="261"/>
      <c r="Q374" s="263"/>
      <c r="R374" s="148">
        <v>104</v>
      </c>
      <c r="S374" s="45" t="s">
        <v>60</v>
      </c>
    </row>
    <row r="375" spans="1:19">
      <c r="B375" s="41"/>
      <c r="C375" s="42" t="s">
        <v>37</v>
      </c>
      <c r="D375" s="43"/>
      <c r="E375" s="47" t="s">
        <v>77</v>
      </c>
      <c r="F375" s="53">
        <v>104.6</v>
      </c>
      <c r="G375" s="92">
        <v>108.1</v>
      </c>
      <c r="H375" s="126"/>
      <c r="I375" s="135"/>
      <c r="J375" s="54">
        <v>105</v>
      </c>
      <c r="K375" s="189"/>
      <c r="L375" s="189"/>
      <c r="M375" s="298"/>
      <c r="N375" s="259"/>
      <c r="O375" s="260"/>
      <c r="P375" s="261"/>
      <c r="Q375" s="263"/>
      <c r="R375" s="148">
        <v>102</v>
      </c>
      <c r="S375" t="s">
        <v>61</v>
      </c>
    </row>
    <row r="376" spans="1:19" ht="13.5" customHeight="1">
      <c r="B376" s="41"/>
      <c r="C376" s="42" t="s">
        <v>41</v>
      </c>
      <c r="D376" s="43"/>
      <c r="E376" s="47" t="s">
        <v>77</v>
      </c>
      <c r="F376" s="53">
        <v>109.9</v>
      </c>
      <c r="G376" s="92">
        <v>113.7</v>
      </c>
      <c r="H376" s="126"/>
      <c r="I376" s="135"/>
      <c r="J376" s="54">
        <v>104</v>
      </c>
      <c r="K376" s="189"/>
      <c r="L376" s="189"/>
      <c r="M376" s="282"/>
      <c r="N376" s="259"/>
      <c r="O376" s="260"/>
      <c r="P376" s="261"/>
      <c r="Q376" s="263"/>
      <c r="R376" s="148">
        <v>106</v>
      </c>
      <c r="S376" t="s">
        <v>62</v>
      </c>
    </row>
    <row r="377" spans="1:19">
      <c r="B377" s="41"/>
      <c r="C377" s="42" t="s">
        <v>38</v>
      </c>
      <c r="D377" s="43"/>
      <c r="E377" s="47" t="s">
        <v>77</v>
      </c>
      <c r="F377" s="53">
        <v>107.2</v>
      </c>
      <c r="G377" s="92">
        <v>105.6</v>
      </c>
      <c r="H377" s="126"/>
      <c r="I377" s="135"/>
      <c r="J377" s="54">
        <v>103</v>
      </c>
      <c r="K377" s="189"/>
      <c r="L377" s="189"/>
      <c r="M377" s="298"/>
      <c r="N377" s="259"/>
      <c r="O377" s="260"/>
      <c r="P377" s="261"/>
      <c r="Q377" s="263"/>
      <c r="R377" s="148">
        <v>104</v>
      </c>
      <c r="S377" t="s">
        <v>65</v>
      </c>
    </row>
    <row r="378" spans="1:19">
      <c r="B378" s="41"/>
      <c r="C378" s="42" t="s">
        <v>39</v>
      </c>
      <c r="D378" s="43"/>
      <c r="E378" s="47" t="s">
        <v>77</v>
      </c>
      <c r="F378" s="53">
        <v>108.7</v>
      </c>
      <c r="G378" s="92">
        <v>109.6</v>
      </c>
      <c r="H378" s="126"/>
      <c r="I378" s="135"/>
      <c r="J378" s="54">
        <v>107</v>
      </c>
      <c r="K378" s="189"/>
      <c r="L378" s="189"/>
      <c r="M378" s="298"/>
      <c r="N378" s="259"/>
      <c r="O378" s="260"/>
      <c r="P378" s="261"/>
      <c r="Q378" s="263"/>
      <c r="R378" s="148">
        <v>108</v>
      </c>
      <c r="S378" t="s">
        <v>64</v>
      </c>
    </row>
    <row r="379" spans="1:19">
      <c r="B379" s="41"/>
      <c r="C379" s="42" t="s">
        <v>49</v>
      </c>
      <c r="D379" s="43"/>
      <c r="E379" s="47" t="s">
        <v>77</v>
      </c>
      <c r="F379" s="53">
        <v>106.1</v>
      </c>
      <c r="G379" s="92">
        <v>106.7</v>
      </c>
      <c r="H379" s="126"/>
      <c r="I379" s="135"/>
      <c r="J379" s="54">
        <v>105</v>
      </c>
      <c r="K379" s="189"/>
      <c r="L379" s="189"/>
      <c r="M379" s="298"/>
      <c r="N379" s="259"/>
      <c r="O379" s="260"/>
      <c r="P379" s="261"/>
      <c r="Q379" s="263"/>
      <c r="R379" s="148">
        <v>104</v>
      </c>
      <c r="S379" s="45" t="s">
        <v>66</v>
      </c>
    </row>
    <row r="380" spans="1:19" ht="13.5" customHeight="1">
      <c r="B380" s="41" t="s">
        <v>50</v>
      </c>
      <c r="C380" s="42"/>
      <c r="D380" s="43"/>
      <c r="E380" s="47" t="s">
        <v>45</v>
      </c>
      <c r="F380" s="53"/>
      <c r="G380" s="89"/>
      <c r="H380" s="119"/>
      <c r="I380" s="173"/>
      <c r="J380" s="173"/>
      <c r="K380" s="213"/>
      <c r="L380" s="210"/>
      <c r="M380" s="243"/>
      <c r="N380" s="259"/>
      <c r="O380" s="260"/>
      <c r="P380" s="261"/>
      <c r="Q380" s="263"/>
      <c r="R380" s="176"/>
      <c r="S380" s="45" t="s">
        <v>68</v>
      </c>
    </row>
    <row r="381" spans="1:19">
      <c r="B381" s="41"/>
      <c r="C381" s="42" t="s">
        <v>23</v>
      </c>
      <c r="D381" s="43"/>
      <c r="E381" s="47" t="s">
        <v>77</v>
      </c>
      <c r="F381" s="53">
        <v>96</v>
      </c>
      <c r="G381" s="92">
        <v>97.4</v>
      </c>
      <c r="H381" s="126"/>
      <c r="I381" s="135"/>
      <c r="J381" s="54">
        <v>103</v>
      </c>
      <c r="K381" s="189"/>
      <c r="L381" s="181"/>
      <c r="M381" s="297"/>
      <c r="N381" s="259"/>
      <c r="O381" s="260"/>
      <c r="P381" s="261"/>
      <c r="Q381" s="263"/>
      <c r="R381" s="148">
        <v>94</v>
      </c>
      <c r="S381" s="45" t="s">
        <v>60</v>
      </c>
    </row>
    <row r="382" spans="1:19">
      <c r="B382" s="41"/>
      <c r="C382" s="42" t="s">
        <v>37</v>
      </c>
      <c r="D382" s="43"/>
      <c r="E382" s="47" t="s">
        <v>77</v>
      </c>
      <c r="F382" s="53">
        <v>81.900000000000006</v>
      </c>
      <c r="G382" s="92">
        <v>88.4</v>
      </c>
      <c r="H382" s="126"/>
      <c r="I382" s="135"/>
      <c r="J382" s="54">
        <v>90</v>
      </c>
      <c r="K382" s="189"/>
      <c r="L382" s="189"/>
      <c r="M382" s="298"/>
      <c r="N382" s="259"/>
      <c r="O382" s="260"/>
      <c r="P382" s="261"/>
      <c r="Q382" s="263"/>
      <c r="R382" s="148">
        <v>83</v>
      </c>
      <c r="S382" t="s">
        <v>61</v>
      </c>
    </row>
    <row r="383" spans="1:19" ht="13.5" customHeight="1">
      <c r="B383" s="41"/>
      <c r="C383" s="42" t="s">
        <v>41</v>
      </c>
      <c r="D383" s="43"/>
      <c r="E383" s="47" t="s">
        <v>77</v>
      </c>
      <c r="F383" s="53">
        <v>62.7</v>
      </c>
      <c r="G383" s="92">
        <v>66.8</v>
      </c>
      <c r="H383" s="126"/>
      <c r="I383" s="135"/>
      <c r="J383" s="54">
        <v>69</v>
      </c>
      <c r="K383" s="189"/>
      <c r="L383" s="189"/>
      <c r="M383" s="278"/>
      <c r="N383" s="259"/>
      <c r="O383" s="260"/>
      <c r="P383" s="261"/>
      <c r="Q383" s="263"/>
      <c r="R383" s="148">
        <v>67</v>
      </c>
      <c r="S383" t="s">
        <v>62</v>
      </c>
    </row>
    <row r="384" spans="1:19">
      <c r="B384" s="41"/>
      <c r="C384" s="42" t="s">
        <v>38</v>
      </c>
      <c r="D384" s="43"/>
      <c r="E384" s="47" t="s">
        <v>77</v>
      </c>
      <c r="F384" s="53">
        <v>88.4</v>
      </c>
      <c r="G384" s="92">
        <v>90</v>
      </c>
      <c r="H384" s="126"/>
      <c r="I384" s="135"/>
      <c r="J384" s="54">
        <v>93</v>
      </c>
      <c r="K384" s="189"/>
      <c r="L384" s="189"/>
      <c r="M384" s="298"/>
      <c r="N384" s="259"/>
      <c r="O384" s="260"/>
      <c r="P384" s="261"/>
      <c r="Q384" s="263"/>
      <c r="R384" s="148">
        <v>89</v>
      </c>
      <c r="S384" t="s">
        <v>65</v>
      </c>
    </row>
    <row r="385" spans="1:19">
      <c r="B385" s="41"/>
      <c r="C385" s="42" t="s">
        <v>39</v>
      </c>
      <c r="D385" s="43"/>
      <c r="E385" s="47" t="s">
        <v>77</v>
      </c>
      <c r="F385" s="53">
        <v>86.2</v>
      </c>
      <c r="G385" s="92">
        <v>88.6</v>
      </c>
      <c r="H385" s="126"/>
      <c r="I385" s="135"/>
      <c r="J385" s="54">
        <v>92</v>
      </c>
      <c r="K385" s="189"/>
      <c r="L385" s="189"/>
      <c r="M385" s="298"/>
      <c r="N385" s="259"/>
      <c r="O385" s="260"/>
      <c r="P385" s="261"/>
      <c r="Q385" s="263"/>
      <c r="R385" s="148">
        <v>89</v>
      </c>
      <c r="S385" t="s">
        <v>64</v>
      </c>
    </row>
    <row r="386" spans="1:19">
      <c r="B386" s="41"/>
      <c r="C386" s="42" t="s">
        <v>49</v>
      </c>
      <c r="D386" s="43"/>
      <c r="E386" s="47" t="s">
        <v>77</v>
      </c>
      <c r="F386" s="53">
        <v>86.3</v>
      </c>
      <c r="G386" s="92">
        <v>89</v>
      </c>
      <c r="H386" s="126"/>
      <c r="I386" s="135"/>
      <c r="J386" s="54">
        <v>93</v>
      </c>
      <c r="K386" s="189"/>
      <c r="L386" s="189"/>
      <c r="M386" s="298"/>
      <c r="N386" s="259"/>
      <c r="O386" s="260"/>
      <c r="P386" s="261"/>
      <c r="Q386" s="263"/>
      <c r="R386" s="148">
        <v>87</v>
      </c>
      <c r="S386" s="45" t="s">
        <v>66</v>
      </c>
    </row>
    <row r="387" spans="1:19">
      <c r="B387" s="41"/>
      <c r="C387" s="42"/>
      <c r="D387" s="43"/>
      <c r="E387" s="47"/>
      <c r="F387" s="50"/>
      <c r="G387" s="89"/>
      <c r="H387" s="119"/>
      <c r="I387" s="173"/>
      <c r="J387" s="173"/>
      <c r="K387" s="213"/>
      <c r="L387" s="210"/>
      <c r="M387" s="243"/>
      <c r="N387" s="259"/>
      <c r="O387" s="260"/>
      <c r="P387" s="261"/>
      <c r="Q387" s="263"/>
      <c r="R387" s="176"/>
      <c r="S387" s="45" t="s">
        <v>68</v>
      </c>
    </row>
    <row r="388" spans="1:19">
      <c r="A388">
        <v>27</v>
      </c>
      <c r="B388" s="41" t="s">
        <v>52</v>
      </c>
      <c r="C388" s="42"/>
      <c r="D388" s="43"/>
      <c r="E388" s="47"/>
      <c r="F388" s="50"/>
      <c r="G388" s="89"/>
      <c r="H388" s="119"/>
      <c r="I388" s="173"/>
      <c r="J388" s="173"/>
      <c r="K388" s="213"/>
      <c r="L388" s="210"/>
      <c r="M388" s="243"/>
      <c r="N388" s="259"/>
      <c r="O388" s="260"/>
      <c r="P388" s="261"/>
      <c r="Q388" s="263"/>
      <c r="R388" s="176"/>
      <c r="S388" s="45" t="s">
        <v>68</v>
      </c>
    </row>
    <row r="389" spans="1:19">
      <c r="B389" s="41"/>
      <c r="C389" s="42" t="s">
        <v>23</v>
      </c>
      <c r="D389" s="43"/>
      <c r="E389" s="47" t="s">
        <v>77</v>
      </c>
      <c r="F389" s="53">
        <v>89.8</v>
      </c>
      <c r="G389" s="92">
        <v>92.3</v>
      </c>
      <c r="H389" s="120">
        <v>94.2</v>
      </c>
      <c r="I389" s="54">
        <v>93.7</v>
      </c>
      <c r="J389" s="54">
        <v>94</v>
      </c>
      <c r="K389" s="233">
        <v>93</v>
      </c>
      <c r="L389" s="205">
        <v>93.5</v>
      </c>
      <c r="M389" s="245">
        <v>93.2</v>
      </c>
      <c r="N389" s="259">
        <f t="shared" ref="N389:N400" si="20">M389/J389</f>
        <v>0.99148936170212765</v>
      </c>
      <c r="O389" s="260" t="s">
        <v>275</v>
      </c>
      <c r="P389" s="261"/>
      <c r="Q389" s="264">
        <f>M389-J389</f>
        <v>-0.79999999999999716</v>
      </c>
      <c r="R389" s="148">
        <v>90</v>
      </c>
      <c r="S389" s="45" t="s">
        <v>60</v>
      </c>
    </row>
    <row r="390" spans="1:19">
      <c r="B390" s="41"/>
      <c r="C390" s="42" t="s">
        <v>236</v>
      </c>
      <c r="D390" s="43"/>
      <c r="E390" s="47" t="s">
        <v>77</v>
      </c>
      <c r="F390" s="53">
        <v>80</v>
      </c>
      <c r="G390" s="92">
        <v>84.6</v>
      </c>
      <c r="H390" s="120" t="s">
        <v>260</v>
      </c>
      <c r="I390" s="54">
        <v>84</v>
      </c>
      <c r="J390" s="54">
        <v>85</v>
      </c>
      <c r="K390" s="217">
        <v>81</v>
      </c>
      <c r="L390" s="217">
        <v>87.2</v>
      </c>
      <c r="M390" s="281">
        <v>78.8</v>
      </c>
      <c r="N390" s="259">
        <f t="shared" si="20"/>
        <v>0.92705882352941171</v>
      </c>
      <c r="O390" s="260" t="s">
        <v>275</v>
      </c>
      <c r="P390" s="261"/>
      <c r="Q390" s="264">
        <f>M390-J390</f>
        <v>-6.2000000000000028</v>
      </c>
      <c r="R390" s="148">
        <v>84</v>
      </c>
      <c r="S390" t="s">
        <v>61</v>
      </c>
    </row>
    <row r="391" spans="1:19">
      <c r="B391" s="41"/>
      <c r="C391" s="42" t="s">
        <v>41</v>
      </c>
      <c r="D391" s="43"/>
      <c r="E391" s="47" t="s">
        <v>77</v>
      </c>
      <c r="F391" s="53">
        <v>81.400000000000006</v>
      </c>
      <c r="G391" s="92">
        <v>83.1</v>
      </c>
      <c r="H391" s="120">
        <v>80.099999999999994</v>
      </c>
      <c r="I391" s="54">
        <v>87</v>
      </c>
      <c r="J391" s="54">
        <v>88</v>
      </c>
      <c r="K391" s="148">
        <v>84.4</v>
      </c>
      <c r="L391" s="148">
        <v>88</v>
      </c>
      <c r="M391" s="282">
        <v>84.5</v>
      </c>
      <c r="N391" s="259">
        <f t="shared" si="20"/>
        <v>0.96022727272727271</v>
      </c>
      <c r="O391" s="260" t="s">
        <v>275</v>
      </c>
      <c r="P391" s="261"/>
      <c r="Q391" s="264">
        <f>M391-J391</f>
        <v>-3.5</v>
      </c>
      <c r="R391" s="148">
        <v>87</v>
      </c>
      <c r="S391" t="s">
        <v>62</v>
      </c>
    </row>
    <row r="392" spans="1:19">
      <c r="B392" s="41"/>
      <c r="C392" s="42" t="s">
        <v>237</v>
      </c>
      <c r="D392" s="43"/>
      <c r="E392" s="47" t="s">
        <v>77</v>
      </c>
      <c r="F392" s="53">
        <v>87.9</v>
      </c>
      <c r="G392" s="92">
        <v>89.3</v>
      </c>
      <c r="H392" s="120">
        <v>89.5</v>
      </c>
      <c r="I392" s="54">
        <v>85.4</v>
      </c>
      <c r="J392" s="54">
        <v>85</v>
      </c>
      <c r="K392" s="217">
        <v>84.3</v>
      </c>
      <c r="L392" s="198">
        <v>90</v>
      </c>
      <c r="M392" s="283">
        <v>84.5</v>
      </c>
      <c r="N392" s="259">
        <f t="shared" si="20"/>
        <v>0.99411764705882355</v>
      </c>
      <c r="O392" s="260" t="s">
        <v>275</v>
      </c>
      <c r="P392" s="261"/>
      <c r="Q392" s="264">
        <f>M392-J392</f>
        <v>-0.5</v>
      </c>
      <c r="R392" s="148">
        <v>90</v>
      </c>
      <c r="S392" t="s">
        <v>65</v>
      </c>
    </row>
    <row r="393" spans="1:19">
      <c r="B393" s="41"/>
      <c r="C393" s="42" t="s">
        <v>39</v>
      </c>
      <c r="D393" s="43"/>
      <c r="E393" s="47" t="s">
        <v>77</v>
      </c>
      <c r="F393" s="53">
        <v>78.7</v>
      </c>
      <c r="G393" s="92">
        <v>79.2</v>
      </c>
      <c r="H393" s="120">
        <v>79.5</v>
      </c>
      <c r="I393" s="54">
        <v>80.7</v>
      </c>
      <c r="J393" s="54">
        <v>85</v>
      </c>
      <c r="K393" s="217">
        <v>86.1</v>
      </c>
      <c r="L393" s="217">
        <v>90.3</v>
      </c>
      <c r="M393" s="281">
        <v>79.900000000000006</v>
      </c>
      <c r="N393" s="259">
        <f t="shared" si="20"/>
        <v>0.94000000000000006</v>
      </c>
      <c r="O393" s="260" t="s">
        <v>275</v>
      </c>
      <c r="P393" s="261" t="s">
        <v>295</v>
      </c>
      <c r="Q393" s="264">
        <f>M393-J393</f>
        <v>-5.0999999999999943</v>
      </c>
      <c r="R393" s="148">
        <v>87</v>
      </c>
      <c r="S393" t="s">
        <v>64</v>
      </c>
    </row>
    <row r="394" spans="1:19">
      <c r="B394" s="41" t="s">
        <v>53</v>
      </c>
      <c r="C394" s="42"/>
      <c r="D394" s="43"/>
      <c r="E394" s="47"/>
      <c r="F394" s="50" t="s">
        <v>210</v>
      </c>
      <c r="G394" s="89"/>
      <c r="H394" s="119"/>
      <c r="I394" s="173"/>
      <c r="J394" s="173"/>
      <c r="K394" s="213"/>
      <c r="L394" s="210"/>
      <c r="M394" s="243"/>
      <c r="N394" s="259"/>
      <c r="O394" s="260"/>
      <c r="P394" s="261"/>
      <c r="Q394" s="263"/>
      <c r="R394" s="176"/>
      <c r="S394" s="45" t="s">
        <v>68</v>
      </c>
    </row>
    <row r="395" spans="1:19">
      <c r="B395" s="41"/>
      <c r="C395" s="42" t="s">
        <v>23</v>
      </c>
      <c r="D395" s="43"/>
      <c r="E395" s="47" t="s">
        <v>74</v>
      </c>
      <c r="F395" s="51">
        <v>16038</v>
      </c>
      <c r="G395" s="91">
        <v>17178</v>
      </c>
      <c r="H395" s="124">
        <v>18225</v>
      </c>
      <c r="I395" s="52">
        <v>18519</v>
      </c>
      <c r="J395" s="52">
        <v>19000</v>
      </c>
      <c r="K395" s="232">
        <v>19050</v>
      </c>
      <c r="L395" s="219">
        <v>19500</v>
      </c>
      <c r="M395" s="244">
        <v>19129</v>
      </c>
      <c r="N395" s="259">
        <f t="shared" si="20"/>
        <v>1.0067894736842105</v>
      </c>
      <c r="O395" s="260" t="s">
        <v>275</v>
      </c>
      <c r="P395" s="261"/>
      <c r="Q395" s="263">
        <f t="shared" ref="Q395:Q400" si="21">M395-J395</f>
        <v>129</v>
      </c>
      <c r="R395" s="147">
        <v>16000</v>
      </c>
      <c r="S395" s="45" t="s">
        <v>60</v>
      </c>
    </row>
    <row r="396" spans="1:19">
      <c r="B396" s="41"/>
      <c r="C396" s="42" t="s">
        <v>37</v>
      </c>
      <c r="D396" s="43"/>
      <c r="E396" s="47" t="s">
        <v>74</v>
      </c>
      <c r="F396" s="51">
        <v>7492</v>
      </c>
      <c r="G396" s="91">
        <v>8711</v>
      </c>
      <c r="H396" s="124">
        <v>8677</v>
      </c>
      <c r="I396" s="52">
        <v>8771</v>
      </c>
      <c r="J396" s="52">
        <v>8500</v>
      </c>
      <c r="K396" s="216">
        <v>8500</v>
      </c>
      <c r="L396" s="219">
        <v>8900</v>
      </c>
      <c r="M396" s="244">
        <v>8526</v>
      </c>
      <c r="N396" s="259">
        <f t="shared" si="20"/>
        <v>1.0030588235294118</v>
      </c>
      <c r="O396" s="260" t="s">
        <v>275</v>
      </c>
      <c r="P396" s="261"/>
      <c r="Q396" s="263">
        <f t="shared" si="21"/>
        <v>26</v>
      </c>
      <c r="R396" s="147">
        <v>7500</v>
      </c>
      <c r="S396" t="s">
        <v>61</v>
      </c>
    </row>
    <row r="397" spans="1:19">
      <c r="B397" s="41"/>
      <c r="C397" s="42" t="s">
        <v>41</v>
      </c>
      <c r="D397" s="43"/>
      <c r="E397" s="47" t="s">
        <v>74</v>
      </c>
      <c r="F397" s="51">
        <v>675</v>
      </c>
      <c r="G397" s="91">
        <v>667</v>
      </c>
      <c r="H397" s="124">
        <v>614</v>
      </c>
      <c r="I397" s="52">
        <v>721</v>
      </c>
      <c r="J397" s="52">
        <v>735</v>
      </c>
      <c r="K397" s="147">
        <v>752</v>
      </c>
      <c r="L397" s="147">
        <v>735</v>
      </c>
      <c r="M397" s="278">
        <v>826</v>
      </c>
      <c r="N397" s="259">
        <f t="shared" si="20"/>
        <v>1.1238095238095238</v>
      </c>
      <c r="O397" s="260" t="s">
        <v>309</v>
      </c>
      <c r="P397" s="261"/>
      <c r="Q397" s="263">
        <f t="shared" si="21"/>
        <v>91</v>
      </c>
      <c r="R397" s="147">
        <v>735</v>
      </c>
      <c r="S397" t="s">
        <v>62</v>
      </c>
    </row>
    <row r="398" spans="1:19">
      <c r="B398" s="41"/>
      <c r="C398" s="42" t="s">
        <v>237</v>
      </c>
      <c r="D398" s="43"/>
      <c r="E398" s="47" t="s">
        <v>74</v>
      </c>
      <c r="F398" s="51">
        <v>8911</v>
      </c>
      <c r="G398" s="91">
        <v>8924</v>
      </c>
      <c r="H398" s="124">
        <v>8837</v>
      </c>
      <c r="I398" s="52">
        <v>9340</v>
      </c>
      <c r="J398" s="52">
        <v>9550</v>
      </c>
      <c r="K398" s="216">
        <v>11036</v>
      </c>
      <c r="L398" s="220">
        <v>12542</v>
      </c>
      <c r="M398" s="279">
        <v>10447</v>
      </c>
      <c r="N398" s="259">
        <f t="shared" si="20"/>
        <v>1.0939267015706806</v>
      </c>
      <c r="O398" s="260" t="s">
        <v>275</v>
      </c>
      <c r="P398" s="261"/>
      <c r="Q398" s="263">
        <f t="shared" si="21"/>
        <v>897</v>
      </c>
      <c r="R398" s="147">
        <v>9300</v>
      </c>
      <c r="S398" t="s">
        <v>65</v>
      </c>
    </row>
    <row r="399" spans="1:19">
      <c r="B399" s="41"/>
      <c r="C399" s="42" t="s">
        <v>39</v>
      </c>
      <c r="D399" s="43"/>
      <c r="E399" s="47" t="s">
        <v>74</v>
      </c>
      <c r="F399" s="51">
        <v>7545</v>
      </c>
      <c r="G399" s="91">
        <v>8239</v>
      </c>
      <c r="H399" s="124">
        <v>8612</v>
      </c>
      <c r="I399" s="52">
        <v>9139</v>
      </c>
      <c r="J399" s="52">
        <v>9200</v>
      </c>
      <c r="K399" s="216" t="e">
        <f>#REF!/10*12</f>
        <v>#REF!</v>
      </c>
      <c r="L399" s="216">
        <v>9400</v>
      </c>
      <c r="M399" s="280">
        <v>9370</v>
      </c>
      <c r="N399" s="259">
        <f t="shared" si="20"/>
        <v>1.0184782608695653</v>
      </c>
      <c r="O399" s="260" t="s">
        <v>275</v>
      </c>
      <c r="P399" s="261"/>
      <c r="Q399" s="263">
        <f t="shared" si="21"/>
        <v>170</v>
      </c>
      <c r="R399" s="147">
        <v>8300</v>
      </c>
      <c r="S399" t="s">
        <v>64</v>
      </c>
    </row>
    <row r="400" spans="1:19">
      <c r="B400" s="41"/>
      <c r="C400" s="42" t="s">
        <v>225</v>
      </c>
      <c r="D400" s="43"/>
      <c r="E400" s="63" t="s">
        <v>74</v>
      </c>
      <c r="F400" s="51">
        <f>SUM(F395:F399)</f>
        <v>40661</v>
      </c>
      <c r="G400" s="91">
        <v>43719</v>
      </c>
      <c r="H400" s="124">
        <f t="shared" ref="H400:I400" si="22">SUM(H395:H399)</f>
        <v>44965</v>
      </c>
      <c r="I400" s="52">
        <f t="shared" si="22"/>
        <v>46490</v>
      </c>
      <c r="J400" s="91">
        <v>46985</v>
      </c>
      <c r="K400" s="216"/>
      <c r="L400" s="216">
        <f>SUM(L395:L399)</f>
        <v>51077</v>
      </c>
      <c r="M400" s="280">
        <f>SUM(M395:M399)</f>
        <v>48298</v>
      </c>
      <c r="N400" s="259">
        <f t="shared" si="20"/>
        <v>1.0279450888581463</v>
      </c>
      <c r="O400" s="260" t="s">
        <v>275</v>
      </c>
      <c r="P400" s="261" t="s">
        <v>296</v>
      </c>
      <c r="Q400" s="263">
        <f t="shared" si="21"/>
        <v>1313</v>
      </c>
      <c r="R400" s="155">
        <f>SUM(R395:R399)</f>
        <v>41835</v>
      </c>
    </row>
    <row r="401" spans="2:19">
      <c r="B401" s="7" t="s">
        <v>175</v>
      </c>
      <c r="C401" s="8"/>
      <c r="D401" s="2"/>
      <c r="E401" s="13"/>
      <c r="F401" s="14"/>
      <c r="G401" s="85"/>
      <c r="H401" s="122"/>
      <c r="I401" s="48"/>
      <c r="J401" s="48"/>
      <c r="K401" s="184"/>
      <c r="L401" s="178"/>
      <c r="M401" s="240"/>
      <c r="N401" s="259"/>
      <c r="O401" s="260"/>
      <c r="P401" s="261"/>
      <c r="Q401" s="263" t="s">
        <v>266</v>
      </c>
      <c r="R401" s="143"/>
      <c r="S401" t="s">
        <v>68</v>
      </c>
    </row>
    <row r="402" spans="2:19">
      <c r="B402" s="7"/>
      <c r="C402" s="8" t="s">
        <v>165</v>
      </c>
      <c r="D402" s="2"/>
      <c r="E402" s="13"/>
      <c r="F402" s="14"/>
      <c r="G402" s="85"/>
      <c r="H402" s="122"/>
      <c r="I402" s="48"/>
      <c r="J402" s="48"/>
      <c r="K402" s="184"/>
      <c r="L402" s="178"/>
      <c r="M402" s="240"/>
      <c r="N402" s="259"/>
      <c r="O402" s="260"/>
      <c r="P402" s="261"/>
      <c r="Q402" s="263" t="s">
        <v>266</v>
      </c>
      <c r="R402" s="143"/>
      <c r="S402" t="s">
        <v>60</v>
      </c>
    </row>
    <row r="403" spans="2:19">
      <c r="B403" s="7"/>
      <c r="C403" s="8"/>
      <c r="D403" s="2" t="s">
        <v>176</v>
      </c>
      <c r="E403" s="13" t="s">
        <v>74</v>
      </c>
      <c r="F403" s="16">
        <v>15392</v>
      </c>
      <c r="G403" s="81">
        <v>16637</v>
      </c>
      <c r="H403" s="116">
        <v>17663</v>
      </c>
      <c r="I403" s="66">
        <v>17901</v>
      </c>
      <c r="J403" s="66"/>
      <c r="K403" s="186"/>
      <c r="L403" s="180"/>
      <c r="M403" s="239">
        <v>18529</v>
      </c>
      <c r="N403" s="259"/>
      <c r="O403" s="260"/>
      <c r="P403" s="261"/>
      <c r="Q403" s="263"/>
      <c r="R403" s="144"/>
      <c r="S403" t="s">
        <v>60</v>
      </c>
    </row>
    <row r="404" spans="2:19">
      <c r="B404" s="7"/>
      <c r="C404" s="6"/>
      <c r="D404" s="2" t="s">
        <v>177</v>
      </c>
      <c r="E404" s="13" t="s">
        <v>178</v>
      </c>
      <c r="F404" s="15">
        <v>22.9</v>
      </c>
      <c r="G404" s="84">
        <v>12.7</v>
      </c>
      <c r="H404" s="115">
        <v>27.3</v>
      </c>
      <c r="I404" s="65">
        <v>27.360399999999998</v>
      </c>
      <c r="J404" s="65"/>
      <c r="K404" s="185"/>
      <c r="L404" s="179"/>
      <c r="M404" s="238">
        <v>27.9</v>
      </c>
      <c r="N404" s="259"/>
      <c r="O404" s="260"/>
      <c r="P404" s="261"/>
      <c r="Q404" s="263" t="s">
        <v>266</v>
      </c>
      <c r="R404" s="143"/>
      <c r="S404" t="s">
        <v>60</v>
      </c>
    </row>
    <row r="405" spans="2:19">
      <c r="B405" s="7"/>
      <c r="C405" s="6"/>
      <c r="D405" s="2" t="s">
        <v>179</v>
      </c>
      <c r="E405" s="13" t="s">
        <v>180</v>
      </c>
      <c r="F405" s="15">
        <v>14.3</v>
      </c>
      <c r="G405" s="84">
        <v>13.3</v>
      </c>
      <c r="H405" s="115">
        <v>12.7</v>
      </c>
      <c r="I405" s="65">
        <v>12.5</v>
      </c>
      <c r="J405" s="65"/>
      <c r="K405" s="185"/>
      <c r="L405" s="179"/>
      <c r="M405" s="238">
        <v>12.2</v>
      </c>
      <c r="N405" s="259"/>
      <c r="O405" s="260"/>
      <c r="P405" s="261"/>
      <c r="Q405" s="263" t="s">
        <v>266</v>
      </c>
      <c r="R405" s="143"/>
      <c r="S405" t="s">
        <v>60</v>
      </c>
    </row>
    <row r="406" spans="2:19">
      <c r="B406" s="7"/>
      <c r="C406" s="8" t="s">
        <v>174</v>
      </c>
      <c r="D406" s="2"/>
      <c r="E406" s="13"/>
      <c r="F406" s="14"/>
      <c r="G406" s="85"/>
      <c r="H406" s="122"/>
      <c r="I406" s="48"/>
      <c r="J406" s="48"/>
      <c r="K406" s="184"/>
      <c r="L406" s="184"/>
      <c r="M406" s="293"/>
      <c r="N406" s="259"/>
      <c r="O406" s="260"/>
      <c r="P406" s="261"/>
      <c r="Q406" s="263" t="s">
        <v>266</v>
      </c>
      <c r="R406" s="143"/>
      <c r="S406" t="s">
        <v>61</v>
      </c>
    </row>
    <row r="407" spans="2:19">
      <c r="B407" s="7"/>
      <c r="C407" s="8"/>
      <c r="D407" s="2" t="s">
        <v>176</v>
      </c>
      <c r="E407" s="13" t="s">
        <v>74</v>
      </c>
      <c r="F407" s="16">
        <v>7106</v>
      </c>
      <c r="G407" s="81">
        <v>8309</v>
      </c>
      <c r="H407" s="116">
        <v>8271</v>
      </c>
      <c r="I407" s="66">
        <v>7999</v>
      </c>
      <c r="J407" s="66"/>
      <c r="K407" s="186"/>
      <c r="L407" s="186"/>
      <c r="M407" s="270">
        <v>8424</v>
      </c>
      <c r="N407" s="259"/>
      <c r="O407" s="260"/>
      <c r="P407" s="261"/>
      <c r="Q407" s="263" t="s">
        <v>266</v>
      </c>
      <c r="R407" s="144"/>
      <c r="S407" t="s">
        <v>61</v>
      </c>
    </row>
    <row r="408" spans="2:19">
      <c r="B408" s="7"/>
      <c r="C408" s="8" t="s">
        <v>45</v>
      </c>
      <c r="D408" s="2" t="s">
        <v>177</v>
      </c>
      <c r="E408" s="13" t="s">
        <v>178</v>
      </c>
      <c r="F408" s="15">
        <v>15.6</v>
      </c>
      <c r="G408" s="84">
        <v>18.5</v>
      </c>
      <c r="H408" s="115">
        <v>19.7</v>
      </c>
      <c r="I408" s="65">
        <v>18.8</v>
      </c>
      <c r="J408" s="65"/>
      <c r="K408" s="185"/>
      <c r="L408" s="185"/>
      <c r="M408" s="274">
        <v>21.5</v>
      </c>
      <c r="N408" s="259"/>
      <c r="O408" s="260"/>
      <c r="P408" s="261"/>
      <c r="Q408" s="263" t="s">
        <v>266</v>
      </c>
      <c r="R408" s="143"/>
      <c r="S408" t="s">
        <v>61</v>
      </c>
    </row>
    <row r="409" spans="2:19">
      <c r="B409" s="7"/>
      <c r="C409" s="8"/>
      <c r="D409" s="2" t="s">
        <v>181</v>
      </c>
      <c r="E409" s="13" t="s">
        <v>180</v>
      </c>
      <c r="F409" s="15">
        <v>15.8</v>
      </c>
      <c r="G409" s="84">
        <v>13.6</v>
      </c>
      <c r="H409" s="115">
        <v>12.6</v>
      </c>
      <c r="I409" s="65">
        <v>13.2</v>
      </c>
      <c r="J409" s="65"/>
      <c r="K409" s="185"/>
      <c r="L409" s="185"/>
      <c r="M409" s="274">
        <v>13.4</v>
      </c>
      <c r="N409" s="259"/>
      <c r="O409" s="260"/>
      <c r="P409" s="261"/>
      <c r="Q409" s="263" t="s">
        <v>266</v>
      </c>
      <c r="R409" s="143"/>
      <c r="S409" t="s">
        <v>61</v>
      </c>
    </row>
    <row r="410" spans="2:19">
      <c r="B410" s="7"/>
      <c r="C410" s="8" t="s">
        <v>169</v>
      </c>
      <c r="D410" s="2"/>
      <c r="E410" s="13"/>
      <c r="F410" s="14"/>
      <c r="G410" s="85"/>
      <c r="H410" s="122"/>
      <c r="I410" s="48"/>
      <c r="J410" s="48"/>
      <c r="K410" s="184"/>
      <c r="L410" s="184"/>
      <c r="M410" s="293"/>
      <c r="N410" s="259"/>
      <c r="O410" s="260"/>
      <c r="P410" s="261"/>
      <c r="Q410" s="263" t="s">
        <v>266</v>
      </c>
      <c r="R410" s="143"/>
      <c r="S410" t="s">
        <v>62</v>
      </c>
    </row>
    <row r="411" spans="2:19">
      <c r="B411" s="5"/>
      <c r="C411" s="8"/>
      <c r="D411" s="2" t="s">
        <v>176</v>
      </c>
      <c r="E411" s="13" t="s">
        <v>74</v>
      </c>
      <c r="F411" s="16">
        <v>704</v>
      </c>
      <c r="G411" s="81">
        <v>664</v>
      </c>
      <c r="H411" s="116">
        <v>605</v>
      </c>
      <c r="I411" s="66">
        <v>688</v>
      </c>
      <c r="J411" s="66"/>
      <c r="K411" s="186"/>
      <c r="L411" s="186"/>
      <c r="M411" s="270">
        <v>827</v>
      </c>
      <c r="N411" s="259"/>
      <c r="O411" s="260"/>
      <c r="P411" s="261"/>
      <c r="Q411" s="263" t="s">
        <v>266</v>
      </c>
      <c r="R411" s="144"/>
      <c r="S411" t="s">
        <v>62</v>
      </c>
    </row>
    <row r="412" spans="2:19">
      <c r="B412" s="5"/>
      <c r="C412" s="8" t="s">
        <v>45</v>
      </c>
      <c r="D412" s="2" t="s">
        <v>177</v>
      </c>
      <c r="E412" s="13" t="s">
        <v>178</v>
      </c>
      <c r="F412" s="15">
        <v>1.5</v>
      </c>
      <c r="G412" s="84">
        <v>1.5</v>
      </c>
      <c r="H412" s="115">
        <v>1.36</v>
      </c>
      <c r="I412" s="65">
        <v>1.5</v>
      </c>
      <c r="J412" s="65"/>
      <c r="K412" s="185"/>
      <c r="L412" s="185"/>
      <c r="M412" s="274">
        <v>2.1</v>
      </c>
      <c r="N412" s="259"/>
      <c r="O412" s="260"/>
      <c r="P412" s="261"/>
      <c r="Q412" s="263" t="s">
        <v>266</v>
      </c>
      <c r="R412" s="143"/>
      <c r="S412" t="s">
        <v>62</v>
      </c>
    </row>
    <row r="413" spans="2:19">
      <c r="B413" s="5"/>
      <c r="C413" s="8"/>
      <c r="D413" s="2" t="s">
        <v>179</v>
      </c>
      <c r="E413" s="13" t="s">
        <v>180</v>
      </c>
      <c r="F413" s="15">
        <v>201.4</v>
      </c>
      <c r="G413" s="84">
        <v>209.8</v>
      </c>
      <c r="H413" s="115">
        <v>217.2</v>
      </c>
      <c r="I413" s="65">
        <v>211.3</v>
      </c>
      <c r="J413" s="65"/>
      <c r="K413" s="185"/>
      <c r="L413" s="185"/>
      <c r="M413" s="274">
        <v>175.4</v>
      </c>
      <c r="N413" s="259"/>
      <c r="O413" s="260"/>
      <c r="P413" s="261"/>
      <c r="Q413" s="263" t="s">
        <v>266</v>
      </c>
      <c r="R413" s="143"/>
      <c r="S413" t="s">
        <v>62</v>
      </c>
    </row>
    <row r="414" spans="2:19">
      <c r="B414" s="5"/>
      <c r="C414" s="8" t="s">
        <v>31</v>
      </c>
      <c r="D414" s="4"/>
      <c r="E414" s="13"/>
      <c r="F414" s="14"/>
      <c r="G414" s="85"/>
      <c r="H414" s="122"/>
      <c r="I414" s="48"/>
      <c r="J414" s="48"/>
      <c r="K414" s="184"/>
      <c r="L414" s="184"/>
      <c r="M414" s="293"/>
      <c r="N414" s="259"/>
      <c r="O414" s="260"/>
      <c r="P414" s="261"/>
      <c r="Q414" s="263" t="s">
        <v>266</v>
      </c>
      <c r="R414" s="143"/>
      <c r="S414" t="s">
        <v>65</v>
      </c>
    </row>
    <row r="415" spans="2:19">
      <c r="B415" s="5"/>
      <c r="C415" s="8"/>
      <c r="D415" s="2" t="s">
        <v>176</v>
      </c>
      <c r="E415" s="13" t="s">
        <v>74</v>
      </c>
      <c r="F415" s="16">
        <v>9203</v>
      </c>
      <c r="G415" s="81">
        <v>8791</v>
      </c>
      <c r="H415" s="116">
        <v>8748</v>
      </c>
      <c r="I415" s="66">
        <v>9348</v>
      </c>
      <c r="J415" s="66"/>
      <c r="K415" s="186"/>
      <c r="L415" s="186"/>
      <c r="M415" s="270">
        <v>10217</v>
      </c>
      <c r="N415" s="259"/>
      <c r="O415" s="260"/>
      <c r="P415" s="261"/>
      <c r="Q415" s="263" t="s">
        <v>266</v>
      </c>
      <c r="R415" s="144"/>
      <c r="S415" t="s">
        <v>65</v>
      </c>
    </row>
    <row r="416" spans="2:19">
      <c r="B416" s="5"/>
      <c r="C416" s="6"/>
      <c r="D416" s="2" t="s">
        <v>177</v>
      </c>
      <c r="E416" s="13" t="s">
        <v>178</v>
      </c>
      <c r="F416" s="15">
        <v>19.3</v>
      </c>
      <c r="G416" s="84">
        <v>19.100000000000001</v>
      </c>
      <c r="H416" s="115">
        <v>18.899999999999999</v>
      </c>
      <c r="I416" s="65">
        <v>18.899999999999999</v>
      </c>
      <c r="J416" s="65"/>
      <c r="K416" s="185"/>
      <c r="L416" s="185"/>
      <c r="M416" s="274">
        <v>26.6</v>
      </c>
      <c r="N416" s="259"/>
      <c r="O416" s="260"/>
      <c r="P416" s="261"/>
      <c r="Q416" s="263" t="s">
        <v>266</v>
      </c>
      <c r="R416" s="143"/>
      <c r="S416" t="s">
        <v>65</v>
      </c>
    </row>
    <row r="417" spans="1:19">
      <c r="B417" s="5"/>
      <c r="C417" s="6"/>
      <c r="D417" s="2" t="s">
        <v>179</v>
      </c>
      <c r="E417" s="13" t="s">
        <v>180</v>
      </c>
      <c r="F417" s="15">
        <v>16.8</v>
      </c>
      <c r="G417" s="84">
        <v>17.100000000000001</v>
      </c>
      <c r="H417" s="115">
        <v>17.2</v>
      </c>
      <c r="I417" s="65">
        <v>15.5</v>
      </c>
      <c r="J417" s="65"/>
      <c r="K417" s="185"/>
      <c r="L417" s="185"/>
      <c r="M417" s="274">
        <v>13.7</v>
      </c>
      <c r="N417" s="259"/>
      <c r="O417" s="260"/>
      <c r="P417" s="261"/>
      <c r="Q417" s="263" t="s">
        <v>266</v>
      </c>
      <c r="R417" s="143"/>
      <c r="S417" t="s">
        <v>65</v>
      </c>
    </row>
    <row r="418" spans="1:19">
      <c r="B418" s="5"/>
      <c r="C418" s="6" t="s">
        <v>170</v>
      </c>
      <c r="D418" s="4"/>
      <c r="E418" s="13"/>
      <c r="F418" s="14"/>
      <c r="G418" s="85"/>
      <c r="H418" s="122"/>
      <c r="I418" s="48"/>
      <c r="J418" s="48"/>
      <c r="K418" s="184"/>
      <c r="L418" s="184"/>
      <c r="M418" s="293"/>
      <c r="N418" s="259"/>
      <c r="O418" s="260"/>
      <c r="P418" s="261"/>
      <c r="Q418" s="263" t="s">
        <v>266</v>
      </c>
      <c r="R418" s="143"/>
      <c r="S418" t="s">
        <v>64</v>
      </c>
    </row>
    <row r="419" spans="1:19">
      <c r="B419" s="5"/>
      <c r="C419" s="6"/>
      <c r="D419" s="2" t="s">
        <v>176</v>
      </c>
      <c r="E419" s="13" t="s">
        <v>74</v>
      </c>
      <c r="F419" s="16">
        <v>7625</v>
      </c>
      <c r="G419" s="81">
        <v>8181</v>
      </c>
      <c r="H419" s="116">
        <v>8580</v>
      </c>
      <c r="I419" s="66">
        <v>9124</v>
      </c>
      <c r="J419" s="66"/>
      <c r="K419" s="186"/>
      <c r="L419" s="186"/>
      <c r="M419" s="270">
        <v>9339</v>
      </c>
      <c r="N419" s="259"/>
      <c r="O419" s="260"/>
      <c r="P419" s="261"/>
      <c r="Q419" s="263"/>
      <c r="R419" s="144"/>
      <c r="S419" t="s">
        <v>64</v>
      </c>
    </row>
    <row r="420" spans="1:19">
      <c r="B420" s="5"/>
      <c r="C420" s="6"/>
      <c r="D420" s="2" t="s">
        <v>177</v>
      </c>
      <c r="E420" s="13" t="s">
        <v>178</v>
      </c>
      <c r="F420" s="15">
        <v>21.9</v>
      </c>
      <c r="G420" s="84">
        <v>23.9</v>
      </c>
      <c r="H420" s="115">
        <v>25.1</v>
      </c>
      <c r="I420" s="65">
        <v>26.7</v>
      </c>
      <c r="J420" s="65"/>
      <c r="K420" s="185"/>
      <c r="L420" s="185"/>
      <c r="M420" s="274">
        <v>29.7</v>
      </c>
      <c r="N420" s="259"/>
      <c r="O420" s="260"/>
      <c r="P420" s="261"/>
      <c r="Q420" s="263"/>
      <c r="R420" s="143"/>
      <c r="S420" t="s">
        <v>64</v>
      </c>
    </row>
    <row r="421" spans="1:19" ht="14.25" customHeight="1">
      <c r="B421" s="5"/>
      <c r="C421" s="6"/>
      <c r="D421" s="2" t="s">
        <v>179</v>
      </c>
      <c r="E421" s="13" t="s">
        <v>180</v>
      </c>
      <c r="F421" s="15">
        <v>13.1</v>
      </c>
      <c r="G421" s="84">
        <v>12.1</v>
      </c>
      <c r="H421" s="115">
        <v>11.6</v>
      </c>
      <c r="I421" s="65">
        <v>11</v>
      </c>
      <c r="J421" s="65"/>
      <c r="K421" s="185"/>
      <c r="L421" s="185"/>
      <c r="M421" s="274">
        <v>10.6</v>
      </c>
      <c r="N421" s="259"/>
      <c r="O421" s="260"/>
      <c r="P421" s="261"/>
      <c r="Q421" s="263"/>
      <c r="R421" s="143"/>
      <c r="S421" t="s">
        <v>64</v>
      </c>
    </row>
    <row r="422" spans="1:19" ht="14.25" customHeight="1">
      <c r="B422" s="5"/>
      <c r="C422" s="6"/>
      <c r="D422" s="2"/>
      <c r="E422" s="13"/>
      <c r="F422" s="15"/>
      <c r="G422" s="84"/>
      <c r="H422" s="115"/>
      <c r="I422" s="65"/>
      <c r="J422" s="65"/>
      <c r="K422" s="185"/>
      <c r="L422" s="185"/>
      <c r="M422" s="274"/>
      <c r="N422" s="259"/>
      <c r="O422" s="260"/>
      <c r="P422" s="261"/>
      <c r="Q422" s="263"/>
      <c r="R422" s="143"/>
    </row>
    <row r="423" spans="1:19" ht="14.25" customHeight="1">
      <c r="A423">
        <v>28</v>
      </c>
      <c r="B423" s="5" t="s">
        <v>253</v>
      </c>
      <c r="C423" s="6"/>
      <c r="D423" s="2"/>
      <c r="E423" s="13"/>
      <c r="F423" s="15"/>
      <c r="G423" s="84"/>
      <c r="H423" s="115"/>
      <c r="I423" s="65"/>
      <c r="J423" s="65"/>
      <c r="K423" s="185"/>
      <c r="L423" s="185"/>
      <c r="M423" s="274"/>
      <c r="N423" s="259"/>
      <c r="O423" s="260"/>
      <c r="P423" s="261"/>
      <c r="Q423" s="263"/>
      <c r="R423" s="143"/>
    </row>
    <row r="424" spans="1:19" ht="14.25" customHeight="1">
      <c r="B424" s="5"/>
      <c r="C424" s="6" t="s">
        <v>254</v>
      </c>
      <c r="D424" s="2"/>
      <c r="E424" s="13" t="s">
        <v>256</v>
      </c>
      <c r="F424" s="15"/>
      <c r="G424" s="84"/>
      <c r="H424" s="115">
        <v>94.7</v>
      </c>
      <c r="I424" s="65">
        <v>93.6</v>
      </c>
      <c r="J424" s="65">
        <v>96.2</v>
      </c>
      <c r="K424" s="185"/>
      <c r="L424" s="185"/>
      <c r="M424" s="274">
        <v>93.9</v>
      </c>
      <c r="N424" s="259">
        <f t="shared" ref="N424:N425" si="23">M424/J424</f>
        <v>0.97609147609147617</v>
      </c>
      <c r="O424" s="260" t="s">
        <v>275</v>
      </c>
      <c r="P424" s="261"/>
      <c r="Q424" s="263">
        <f>M424-J424</f>
        <v>-2.2999999999999972</v>
      </c>
      <c r="R424" s="143"/>
    </row>
    <row r="425" spans="1:19" ht="14.25" customHeight="1">
      <c r="B425" s="5"/>
      <c r="C425" s="6" t="s">
        <v>255</v>
      </c>
      <c r="D425" s="2"/>
      <c r="E425" s="13" t="s">
        <v>256</v>
      </c>
      <c r="F425" s="15"/>
      <c r="G425" s="84"/>
      <c r="H425" s="115">
        <v>18.2</v>
      </c>
      <c r="I425" s="65">
        <v>19.3</v>
      </c>
      <c r="J425" s="65">
        <v>20.399999999999999</v>
      </c>
      <c r="K425" s="185"/>
      <c r="L425" s="185"/>
      <c r="M425" s="274">
        <v>24.8</v>
      </c>
      <c r="N425" s="259">
        <f t="shared" si="23"/>
        <v>1.215686274509804</v>
      </c>
      <c r="O425" s="260" t="s">
        <v>314</v>
      </c>
      <c r="P425" s="261" t="s">
        <v>296</v>
      </c>
      <c r="Q425" s="263">
        <f>M425-J425</f>
        <v>4.4000000000000021</v>
      </c>
      <c r="R425" s="143"/>
    </row>
    <row r="426" spans="1:19">
      <c r="B426" s="5"/>
      <c r="C426" s="6"/>
      <c r="D426" s="4"/>
      <c r="E426" s="13"/>
      <c r="F426" s="14"/>
      <c r="G426" s="85"/>
      <c r="H426" s="122"/>
      <c r="I426" s="48"/>
      <c r="J426" s="48"/>
      <c r="K426" s="184"/>
      <c r="L426" s="178"/>
      <c r="M426" s="240"/>
      <c r="N426" s="259"/>
      <c r="O426" s="260"/>
      <c r="P426" s="261"/>
      <c r="Q426" s="263"/>
      <c r="R426" s="143"/>
      <c r="S426" t="s">
        <v>68</v>
      </c>
    </row>
    <row r="427" spans="1:19">
      <c r="A427">
        <v>29</v>
      </c>
      <c r="B427" s="41" t="s">
        <v>54</v>
      </c>
      <c r="C427" s="42"/>
      <c r="D427" s="43"/>
      <c r="E427" s="47"/>
      <c r="F427" s="50"/>
      <c r="G427" s="89"/>
      <c r="H427" s="119"/>
      <c r="I427" s="173"/>
      <c r="J427" s="173"/>
      <c r="K427" s="213"/>
      <c r="L427" s="210"/>
      <c r="M427" s="243"/>
      <c r="N427" s="259"/>
      <c r="O427" s="260"/>
      <c r="P427" s="261"/>
      <c r="Q427" s="263"/>
      <c r="R427" s="176"/>
      <c r="S427" s="45" t="s">
        <v>68</v>
      </c>
    </row>
    <row r="428" spans="1:19">
      <c r="B428" s="41"/>
      <c r="C428" s="42" t="s">
        <v>23</v>
      </c>
      <c r="D428" s="43"/>
      <c r="E428" s="47" t="s">
        <v>77</v>
      </c>
      <c r="F428" s="53">
        <v>54.1</v>
      </c>
      <c r="G428" s="92">
        <v>53.2</v>
      </c>
      <c r="H428" s="126"/>
      <c r="I428" s="135"/>
      <c r="J428" s="54">
        <v>47</v>
      </c>
      <c r="K428" s="189"/>
      <c r="L428" s="181"/>
      <c r="M428" s="297"/>
      <c r="N428" s="259"/>
      <c r="O428" s="260"/>
      <c r="P428" s="261"/>
      <c r="Q428" s="263"/>
      <c r="R428" s="148">
        <v>56</v>
      </c>
      <c r="S428" s="45" t="s">
        <v>60</v>
      </c>
    </row>
    <row r="429" spans="1:19">
      <c r="B429" s="41"/>
      <c r="C429" s="42" t="s">
        <v>37</v>
      </c>
      <c r="D429" s="43"/>
      <c r="E429" s="47" t="s">
        <v>77</v>
      </c>
      <c r="F429" s="53">
        <v>72.099999999999994</v>
      </c>
      <c r="G429" s="92">
        <v>64.099999999999994</v>
      </c>
      <c r="H429" s="126"/>
      <c r="I429" s="135"/>
      <c r="J429" s="54">
        <v>62</v>
      </c>
      <c r="K429" s="189"/>
      <c r="L429" s="189"/>
      <c r="M429" s="298"/>
      <c r="N429" s="259"/>
      <c r="O429" s="260"/>
      <c r="P429" s="261"/>
      <c r="Q429" s="263"/>
      <c r="R429" s="148">
        <v>70</v>
      </c>
      <c r="S429" t="s">
        <v>61</v>
      </c>
    </row>
    <row r="430" spans="1:19">
      <c r="B430" s="41"/>
      <c r="C430" s="42" t="s">
        <v>41</v>
      </c>
      <c r="D430" s="43"/>
      <c r="E430" s="47" t="s">
        <v>77</v>
      </c>
      <c r="F430" s="53">
        <v>126.4</v>
      </c>
      <c r="G430" s="92">
        <v>119.1</v>
      </c>
      <c r="H430" s="126"/>
      <c r="I430" s="135"/>
      <c r="J430" s="54">
        <v>109</v>
      </c>
      <c r="K430" s="189"/>
      <c r="L430" s="189"/>
      <c r="M430" s="298"/>
      <c r="N430" s="259"/>
      <c r="O430" s="260"/>
      <c r="P430" s="261"/>
      <c r="Q430" s="263"/>
      <c r="R430" s="148">
        <v>111</v>
      </c>
      <c r="S430" t="s">
        <v>62</v>
      </c>
    </row>
    <row r="431" spans="1:19">
      <c r="B431" s="41"/>
      <c r="C431" s="42" t="s">
        <v>38</v>
      </c>
      <c r="D431" s="43"/>
      <c r="E431" s="47" t="s">
        <v>77</v>
      </c>
      <c r="F431" s="53">
        <v>55.6</v>
      </c>
      <c r="G431" s="92">
        <v>55.6</v>
      </c>
      <c r="H431" s="126"/>
      <c r="I431" s="135"/>
      <c r="J431" s="54">
        <v>51</v>
      </c>
      <c r="K431" s="189"/>
      <c r="L431" s="189"/>
      <c r="M431" s="298"/>
      <c r="N431" s="259"/>
      <c r="O431" s="260"/>
      <c r="P431" s="261"/>
      <c r="Q431" s="263"/>
      <c r="R431" s="148">
        <v>56</v>
      </c>
      <c r="S431" t="s">
        <v>65</v>
      </c>
    </row>
    <row r="432" spans="1:19">
      <c r="B432" s="41"/>
      <c r="C432" s="42" t="s">
        <v>39</v>
      </c>
      <c r="D432" s="43"/>
      <c r="E432" s="47" t="s">
        <v>77</v>
      </c>
      <c r="F432" s="53">
        <v>61.2</v>
      </c>
      <c r="G432" s="92">
        <v>60.2</v>
      </c>
      <c r="H432" s="126"/>
      <c r="I432" s="135"/>
      <c r="J432" s="54">
        <v>57</v>
      </c>
      <c r="K432" s="189"/>
      <c r="L432" s="189"/>
      <c r="M432" s="298"/>
      <c r="N432" s="259"/>
      <c r="O432" s="260"/>
      <c r="P432" s="261"/>
      <c r="Q432" s="263"/>
      <c r="R432" s="148">
        <v>59</v>
      </c>
      <c r="S432" t="s">
        <v>64</v>
      </c>
    </row>
    <row r="433" spans="1:19">
      <c r="B433" s="41"/>
      <c r="C433" s="42" t="s">
        <v>67</v>
      </c>
      <c r="D433" s="43"/>
      <c r="E433" s="47" t="s">
        <v>77</v>
      </c>
      <c r="F433" s="53">
        <v>63.4</v>
      </c>
      <c r="G433" s="92">
        <v>61</v>
      </c>
      <c r="H433" s="126"/>
      <c r="I433" s="135"/>
      <c r="J433" s="54">
        <v>56</v>
      </c>
      <c r="K433" s="189"/>
      <c r="L433" s="189"/>
      <c r="M433" s="298"/>
      <c r="N433" s="259"/>
      <c r="O433" s="260"/>
      <c r="P433" s="261"/>
      <c r="Q433" s="263"/>
      <c r="R433" s="148">
        <v>63</v>
      </c>
      <c r="S433" s="45" t="s">
        <v>66</v>
      </c>
    </row>
    <row r="434" spans="1:19">
      <c r="A434">
        <v>30</v>
      </c>
      <c r="B434" s="41" t="s">
        <v>55</v>
      </c>
      <c r="C434" s="42"/>
      <c r="D434" s="43"/>
      <c r="E434" s="47"/>
      <c r="F434" s="53"/>
      <c r="G434" s="89"/>
      <c r="H434" s="127"/>
      <c r="I434" s="136"/>
      <c r="J434" s="173"/>
      <c r="K434" s="189"/>
      <c r="L434" s="181"/>
      <c r="M434" s="297"/>
      <c r="N434" s="259"/>
      <c r="O434" s="260"/>
      <c r="P434" s="261"/>
      <c r="Q434" s="263"/>
      <c r="R434" s="176"/>
      <c r="S434" s="45" t="s">
        <v>68</v>
      </c>
    </row>
    <row r="435" spans="1:19">
      <c r="B435" s="41"/>
      <c r="C435" s="42" t="s">
        <v>23</v>
      </c>
      <c r="D435" s="43"/>
      <c r="E435" s="47" t="s">
        <v>77</v>
      </c>
      <c r="F435" s="53">
        <v>29.6</v>
      </c>
      <c r="G435" s="92">
        <v>28.7</v>
      </c>
      <c r="H435" s="126"/>
      <c r="I435" s="135"/>
      <c r="J435" s="54">
        <v>30</v>
      </c>
      <c r="K435" s="189"/>
      <c r="L435" s="181"/>
      <c r="M435" s="297"/>
      <c r="N435" s="259"/>
      <c r="O435" s="260"/>
      <c r="P435" s="261"/>
      <c r="Q435" s="263"/>
      <c r="R435" s="148">
        <v>29</v>
      </c>
      <c r="S435" s="45" t="s">
        <v>60</v>
      </c>
    </row>
    <row r="436" spans="1:19">
      <c r="B436" s="41"/>
      <c r="C436" s="42" t="s">
        <v>37</v>
      </c>
      <c r="D436" s="43"/>
      <c r="E436" s="47" t="s">
        <v>77</v>
      </c>
      <c r="F436" s="53">
        <v>22.4</v>
      </c>
      <c r="G436" s="92">
        <v>22.2</v>
      </c>
      <c r="H436" s="126"/>
      <c r="I436" s="135"/>
      <c r="J436" s="54">
        <v>22</v>
      </c>
      <c r="K436" s="189"/>
      <c r="L436" s="189"/>
      <c r="M436" s="298"/>
      <c r="N436" s="259"/>
      <c r="O436" s="260"/>
      <c r="P436" s="261"/>
      <c r="Q436" s="263"/>
      <c r="R436" s="148">
        <v>22</v>
      </c>
      <c r="S436" t="s">
        <v>61</v>
      </c>
    </row>
    <row r="437" spans="1:19">
      <c r="B437" s="41"/>
      <c r="C437" s="42" t="s">
        <v>41</v>
      </c>
      <c r="D437" s="43"/>
      <c r="E437" s="47" t="s">
        <v>77</v>
      </c>
      <c r="F437" s="53">
        <v>13.6</v>
      </c>
      <c r="G437" s="92">
        <v>11.6</v>
      </c>
      <c r="H437" s="126"/>
      <c r="I437" s="135"/>
      <c r="J437" s="54">
        <v>8</v>
      </c>
      <c r="K437" s="189"/>
      <c r="L437" s="189"/>
      <c r="M437" s="298"/>
      <c r="N437" s="259"/>
      <c r="O437" s="260"/>
      <c r="P437" s="261"/>
      <c r="Q437" s="263"/>
      <c r="R437" s="148">
        <v>8</v>
      </c>
      <c r="S437" t="s">
        <v>62</v>
      </c>
    </row>
    <row r="438" spans="1:19">
      <c r="B438" s="41"/>
      <c r="C438" s="42" t="s">
        <v>38</v>
      </c>
      <c r="D438" s="43"/>
      <c r="E438" s="47" t="s">
        <v>77</v>
      </c>
      <c r="F438" s="53">
        <v>34.9</v>
      </c>
      <c r="G438" s="92">
        <v>33</v>
      </c>
      <c r="H438" s="126"/>
      <c r="I438" s="135"/>
      <c r="J438" s="54">
        <v>33</v>
      </c>
      <c r="K438" s="189"/>
      <c r="L438" s="189"/>
      <c r="M438" s="298"/>
      <c r="N438" s="259"/>
      <c r="O438" s="260"/>
      <c r="P438" s="261"/>
      <c r="Q438" s="263"/>
      <c r="R438" s="148">
        <v>34</v>
      </c>
      <c r="S438" t="s">
        <v>65</v>
      </c>
    </row>
    <row r="439" spans="1:19">
      <c r="B439" s="41"/>
      <c r="C439" s="42" t="s">
        <v>39</v>
      </c>
      <c r="D439" s="43"/>
      <c r="E439" s="47" t="s">
        <v>77</v>
      </c>
      <c r="F439" s="53">
        <v>31.7</v>
      </c>
      <c r="G439" s="92">
        <v>29.3</v>
      </c>
      <c r="H439" s="126"/>
      <c r="I439" s="135"/>
      <c r="J439" s="54">
        <v>27</v>
      </c>
      <c r="K439" s="189"/>
      <c r="L439" s="189"/>
      <c r="M439" s="298"/>
      <c r="N439" s="259"/>
      <c r="O439" s="260"/>
      <c r="P439" s="261"/>
      <c r="Q439" s="263"/>
      <c r="R439" s="148">
        <v>28</v>
      </c>
      <c r="S439" t="s">
        <v>64</v>
      </c>
    </row>
    <row r="440" spans="1:19">
      <c r="B440" s="41"/>
      <c r="C440" s="42" t="s">
        <v>67</v>
      </c>
      <c r="D440" s="43"/>
      <c r="E440" s="47" t="s">
        <v>77</v>
      </c>
      <c r="F440" s="53">
        <v>29.5</v>
      </c>
      <c r="G440" s="92">
        <v>28.1</v>
      </c>
      <c r="H440" s="126"/>
      <c r="I440" s="135"/>
      <c r="J440" s="54">
        <v>28</v>
      </c>
      <c r="K440" s="189"/>
      <c r="L440" s="189"/>
      <c r="M440" s="298"/>
      <c r="N440" s="259"/>
      <c r="O440" s="260"/>
      <c r="P440" s="261"/>
      <c r="Q440" s="263"/>
      <c r="R440" s="148">
        <v>28</v>
      </c>
      <c r="S440" s="45" t="s">
        <v>66</v>
      </c>
    </row>
    <row r="441" spans="1:19">
      <c r="B441" s="41" t="s">
        <v>56</v>
      </c>
      <c r="C441" s="42"/>
      <c r="D441" s="43"/>
      <c r="E441" s="47"/>
      <c r="F441" s="50"/>
      <c r="G441" s="89"/>
      <c r="H441" s="119"/>
      <c r="I441" s="173"/>
      <c r="J441" s="173"/>
      <c r="K441" s="213"/>
      <c r="L441" s="210"/>
      <c r="M441" s="243"/>
      <c r="N441" s="259"/>
      <c r="O441" s="260"/>
      <c r="P441" s="261"/>
      <c r="Q441" s="263" t="s">
        <v>266</v>
      </c>
      <c r="R441" s="176"/>
      <c r="S441" s="45" t="s">
        <v>68</v>
      </c>
    </row>
    <row r="442" spans="1:19" ht="12.75" customHeight="1">
      <c r="B442" s="41"/>
      <c r="C442" s="42" t="s">
        <v>23</v>
      </c>
      <c r="D442" s="43"/>
      <c r="E442" s="47" t="s">
        <v>77</v>
      </c>
      <c r="F442" s="56">
        <v>9.6999999999999993</v>
      </c>
      <c r="G442" s="93">
        <v>10.63</v>
      </c>
      <c r="H442" s="128">
        <v>9.75</v>
      </c>
      <c r="I442" s="137">
        <v>9.2799999999999994</v>
      </c>
      <c r="J442" s="137">
        <v>10</v>
      </c>
      <c r="K442" s="234">
        <v>9.35</v>
      </c>
      <c r="L442" s="206">
        <v>10</v>
      </c>
      <c r="M442" s="246">
        <v>9.3699999999999992</v>
      </c>
      <c r="N442" s="259">
        <f t="shared" ref="N442:N446" si="24">M442/J442</f>
        <v>0.93699999999999994</v>
      </c>
      <c r="O442" s="260" t="s">
        <v>275</v>
      </c>
      <c r="P442" s="261"/>
      <c r="Q442" s="263">
        <f>M442-J442</f>
        <v>-0.63000000000000078</v>
      </c>
      <c r="R442" s="148">
        <v>15</v>
      </c>
      <c r="S442" s="45" t="s">
        <v>60</v>
      </c>
    </row>
    <row r="443" spans="1:19">
      <c r="B443" s="41"/>
      <c r="C443" s="42" t="s">
        <v>37</v>
      </c>
      <c r="D443" s="43"/>
      <c r="E443" s="47" t="s">
        <v>77</v>
      </c>
      <c r="F443" s="56">
        <v>8.59</v>
      </c>
      <c r="G443" s="93">
        <v>9</v>
      </c>
      <c r="H443" s="128">
        <v>9.06</v>
      </c>
      <c r="I443" s="137">
        <v>8.69</v>
      </c>
      <c r="J443" s="137">
        <v>9</v>
      </c>
      <c r="K443" s="218">
        <v>8.6999999999999993</v>
      </c>
      <c r="L443" s="217">
        <v>9</v>
      </c>
      <c r="M443" s="275">
        <v>8.69</v>
      </c>
      <c r="N443" s="259">
        <f>M443/J443</f>
        <v>0.9655555555555555</v>
      </c>
      <c r="O443" s="260" t="s">
        <v>275</v>
      </c>
      <c r="P443" s="261"/>
      <c r="Q443" s="263">
        <f>M443-J443</f>
        <v>-0.3100000000000005</v>
      </c>
      <c r="R443" s="148">
        <v>12</v>
      </c>
      <c r="S443" t="s">
        <v>61</v>
      </c>
    </row>
    <row r="444" spans="1:19">
      <c r="B444" s="41"/>
      <c r="C444" s="42" t="s">
        <v>41</v>
      </c>
      <c r="D444" s="43"/>
      <c r="E444" s="47" t="s">
        <v>77</v>
      </c>
      <c r="F444" s="56">
        <v>3.13</v>
      </c>
      <c r="G444" s="93">
        <v>3.53</v>
      </c>
      <c r="H444" s="128">
        <v>3.74</v>
      </c>
      <c r="I444" s="137">
        <v>3.83</v>
      </c>
      <c r="J444" s="137">
        <v>4</v>
      </c>
      <c r="K444" s="201">
        <v>4.08</v>
      </c>
      <c r="L444" s="201">
        <v>4.2</v>
      </c>
      <c r="M444" s="276">
        <v>4</v>
      </c>
      <c r="N444" s="259">
        <f>M444/J444</f>
        <v>1</v>
      </c>
      <c r="O444" s="260" t="s">
        <v>275</v>
      </c>
      <c r="P444" s="261"/>
      <c r="Q444" s="263">
        <f>M444-J444</f>
        <v>0</v>
      </c>
      <c r="R444" s="148">
        <v>4</v>
      </c>
      <c r="S444" t="s">
        <v>62</v>
      </c>
    </row>
    <row r="445" spans="1:19">
      <c r="B445" s="41"/>
      <c r="C445" s="42" t="s">
        <v>38</v>
      </c>
      <c r="D445" s="43"/>
      <c r="E445" s="47" t="s">
        <v>77</v>
      </c>
      <c r="F445" s="56">
        <v>6.35</v>
      </c>
      <c r="G445" s="93">
        <v>10.7</v>
      </c>
      <c r="H445" s="128">
        <v>11.36</v>
      </c>
      <c r="I445" s="137">
        <v>11.37</v>
      </c>
      <c r="J445" s="137">
        <v>11</v>
      </c>
      <c r="K445" s="218">
        <v>10.130000000000001</v>
      </c>
      <c r="L445" s="218">
        <v>11</v>
      </c>
      <c r="M445" s="277">
        <v>9.91</v>
      </c>
      <c r="N445" s="259">
        <f t="shared" si="24"/>
        <v>0.90090909090909088</v>
      </c>
      <c r="O445" s="260" t="s">
        <v>275</v>
      </c>
      <c r="P445" s="261"/>
      <c r="Q445" s="263">
        <f>M445-J445</f>
        <v>-1.0899999999999999</v>
      </c>
      <c r="R445" s="148">
        <v>11</v>
      </c>
      <c r="S445" t="s">
        <v>65</v>
      </c>
    </row>
    <row r="446" spans="1:19">
      <c r="B446" s="41"/>
      <c r="C446" s="42" t="s">
        <v>39</v>
      </c>
      <c r="D446" s="43"/>
      <c r="E446" s="47" t="s">
        <v>77</v>
      </c>
      <c r="F446" s="56">
        <v>3.28</v>
      </c>
      <c r="G446" s="93">
        <v>2.4</v>
      </c>
      <c r="H446" s="128">
        <v>2.95</v>
      </c>
      <c r="I446" s="137">
        <v>2.93</v>
      </c>
      <c r="J446" s="137">
        <v>3.5</v>
      </c>
      <c r="K446" s="218">
        <v>3.12</v>
      </c>
      <c r="L446" s="218">
        <v>3.5</v>
      </c>
      <c r="M446" s="277">
        <v>3</v>
      </c>
      <c r="N446" s="259">
        <f t="shared" si="24"/>
        <v>0.8571428571428571</v>
      </c>
      <c r="O446" s="260" t="s">
        <v>274</v>
      </c>
      <c r="P446" s="261" t="s">
        <v>296</v>
      </c>
      <c r="Q446" s="263">
        <f>M446-J446</f>
        <v>-0.5</v>
      </c>
      <c r="R446" s="148">
        <v>4.5</v>
      </c>
      <c r="S446" t="s">
        <v>64</v>
      </c>
    </row>
    <row r="447" spans="1:19">
      <c r="B447" s="5" t="s">
        <v>203</v>
      </c>
      <c r="C447" s="6"/>
      <c r="D447" s="4"/>
      <c r="E447" s="13"/>
      <c r="F447" s="14"/>
      <c r="G447" s="85"/>
      <c r="H447" s="122"/>
      <c r="I447" s="48"/>
      <c r="J447" s="48"/>
      <c r="K447" s="184"/>
      <c r="L447" s="178"/>
      <c r="M447" s="240"/>
      <c r="N447" s="259"/>
      <c r="O447" s="260"/>
      <c r="P447" s="261"/>
      <c r="Q447" s="263" t="s">
        <v>266</v>
      </c>
      <c r="R447" s="143"/>
      <c r="S447" t="s">
        <v>68</v>
      </c>
    </row>
    <row r="448" spans="1:19">
      <c r="B448" s="5"/>
      <c r="C448" s="6" t="s">
        <v>165</v>
      </c>
      <c r="D448" s="4"/>
      <c r="E448" s="13" t="s">
        <v>77</v>
      </c>
      <c r="F448" s="15">
        <v>83.9</v>
      </c>
      <c r="G448" s="84">
        <v>88.5</v>
      </c>
      <c r="H448" s="115">
        <v>88.51</v>
      </c>
      <c r="I448" s="65">
        <v>92.1</v>
      </c>
      <c r="J448" s="65"/>
      <c r="K448" s="185"/>
      <c r="L448" s="179"/>
      <c r="M448" s="238">
        <v>93.66</v>
      </c>
      <c r="N448" s="259"/>
      <c r="O448" s="260"/>
      <c r="P448" s="261"/>
      <c r="Q448" s="263" t="s">
        <v>266</v>
      </c>
      <c r="R448" s="143"/>
      <c r="S448" t="s">
        <v>60</v>
      </c>
    </row>
    <row r="449" spans="2:19">
      <c r="B449" s="5"/>
      <c r="C449" s="6" t="s">
        <v>174</v>
      </c>
      <c r="D449" s="4"/>
      <c r="E449" s="13" t="s">
        <v>77</v>
      </c>
      <c r="F449" s="15">
        <v>89.6</v>
      </c>
      <c r="G449" s="84">
        <v>91.1</v>
      </c>
      <c r="H449" s="115">
        <v>90.8</v>
      </c>
      <c r="I449" s="65">
        <v>92.07</v>
      </c>
      <c r="J449" s="65"/>
      <c r="K449" s="185"/>
      <c r="L449" s="185"/>
      <c r="M449" s="274">
        <v>93.3</v>
      </c>
      <c r="N449" s="259"/>
      <c r="O449" s="260"/>
      <c r="P449" s="261"/>
      <c r="Q449" s="263" t="s">
        <v>266</v>
      </c>
      <c r="R449" s="143"/>
      <c r="S449" t="s">
        <v>61</v>
      </c>
    </row>
    <row r="450" spans="2:19">
      <c r="B450" s="5"/>
      <c r="C450" s="6" t="s">
        <v>169</v>
      </c>
      <c r="D450" s="4"/>
      <c r="E450" s="13" t="s">
        <v>77</v>
      </c>
      <c r="F450" s="15">
        <v>55.9</v>
      </c>
      <c r="G450" s="84">
        <v>92.9</v>
      </c>
      <c r="H450" s="115">
        <v>95.8</v>
      </c>
      <c r="I450" s="65">
        <v>96</v>
      </c>
      <c r="J450" s="65"/>
      <c r="K450" s="185"/>
      <c r="L450" s="185"/>
      <c r="M450" s="274">
        <v>96.6</v>
      </c>
      <c r="N450" s="259"/>
      <c r="O450" s="260"/>
      <c r="P450" s="261"/>
      <c r="Q450" s="263" t="s">
        <v>266</v>
      </c>
      <c r="R450" s="143"/>
      <c r="S450" t="s">
        <v>62</v>
      </c>
    </row>
    <row r="451" spans="2:19">
      <c r="B451" s="5"/>
      <c r="C451" s="6" t="s">
        <v>31</v>
      </c>
      <c r="D451" s="4"/>
      <c r="E451" s="13" t="s">
        <v>77</v>
      </c>
      <c r="F451" s="15">
        <v>87.2</v>
      </c>
      <c r="G451" s="84">
        <v>90.9</v>
      </c>
      <c r="H451" s="115">
        <v>89.8</v>
      </c>
      <c r="I451" s="65">
        <v>88.8</v>
      </c>
      <c r="J451" s="65"/>
      <c r="K451" s="185"/>
      <c r="L451" s="185"/>
      <c r="M451" s="274">
        <v>88.2</v>
      </c>
      <c r="N451" s="259"/>
      <c r="O451" s="260"/>
      <c r="P451" s="261"/>
      <c r="Q451" s="263" t="s">
        <v>266</v>
      </c>
      <c r="R451" s="143"/>
      <c r="S451" t="s">
        <v>65</v>
      </c>
    </row>
    <row r="452" spans="2:19">
      <c r="B452" s="5"/>
      <c r="C452" s="6" t="s">
        <v>170</v>
      </c>
      <c r="D452" s="4"/>
      <c r="E452" s="13" t="s">
        <v>77</v>
      </c>
      <c r="F452" s="15">
        <v>52</v>
      </c>
      <c r="G452" s="84">
        <v>54.1</v>
      </c>
      <c r="H452" s="115">
        <v>54.1</v>
      </c>
      <c r="I452" s="65">
        <v>56.8</v>
      </c>
      <c r="J452" s="65"/>
      <c r="K452" s="185"/>
      <c r="L452" s="185"/>
      <c r="M452" s="274">
        <v>75.5</v>
      </c>
      <c r="N452" s="259"/>
      <c r="O452" s="260"/>
      <c r="P452" s="261"/>
      <c r="Q452" s="263" t="s">
        <v>266</v>
      </c>
      <c r="R452" s="143"/>
      <c r="S452" t="s">
        <v>64</v>
      </c>
    </row>
    <row r="453" spans="2:19">
      <c r="B453" s="5"/>
      <c r="C453" s="6"/>
      <c r="D453" s="4"/>
      <c r="E453" s="13"/>
      <c r="F453" s="14"/>
      <c r="G453" s="85"/>
      <c r="H453" s="122"/>
      <c r="I453" s="48"/>
      <c r="J453" s="48"/>
      <c r="K453" s="184"/>
      <c r="L453" s="178"/>
      <c r="M453" s="240"/>
      <c r="N453" s="259"/>
      <c r="O453" s="260"/>
      <c r="P453" s="261"/>
      <c r="Q453" s="263" t="s">
        <v>266</v>
      </c>
      <c r="R453" s="143"/>
      <c r="S453" t="s">
        <v>68</v>
      </c>
    </row>
    <row r="454" spans="2:19">
      <c r="B454" s="5" t="s">
        <v>204</v>
      </c>
      <c r="C454" s="6"/>
      <c r="D454" s="4"/>
      <c r="E454" s="13"/>
      <c r="F454" s="14"/>
      <c r="G454" s="85"/>
      <c r="H454" s="122"/>
      <c r="I454" s="48"/>
      <c r="J454" s="48"/>
      <c r="K454" s="184"/>
      <c r="L454" s="178"/>
      <c r="M454" s="240"/>
      <c r="N454" s="259"/>
      <c r="O454" s="260"/>
      <c r="P454" s="261"/>
      <c r="Q454" s="263" t="s">
        <v>266</v>
      </c>
      <c r="R454" s="143"/>
      <c r="S454" t="s">
        <v>68</v>
      </c>
    </row>
    <row r="455" spans="2:19">
      <c r="B455" s="5"/>
      <c r="C455" s="6" t="s">
        <v>165</v>
      </c>
      <c r="D455" s="4"/>
      <c r="E455" s="13"/>
      <c r="F455" s="14"/>
      <c r="G455" s="85"/>
      <c r="H455" s="122"/>
      <c r="I455" s="48"/>
      <c r="J455" s="48"/>
      <c r="K455" s="184"/>
      <c r="L455" s="178"/>
      <c r="M455" s="240"/>
      <c r="N455" s="259"/>
      <c r="O455" s="260"/>
      <c r="P455" s="261"/>
      <c r="Q455" s="263" t="s">
        <v>266</v>
      </c>
      <c r="R455" s="143"/>
      <c r="S455" t="s">
        <v>60</v>
      </c>
    </row>
    <row r="456" spans="2:19">
      <c r="B456" s="5"/>
      <c r="C456" s="6"/>
      <c r="D456" s="4" t="s">
        <v>205</v>
      </c>
      <c r="E456" s="13" t="s">
        <v>206</v>
      </c>
      <c r="F456" s="16">
        <v>1713</v>
      </c>
      <c r="G456" s="81">
        <v>1467</v>
      </c>
      <c r="H456" s="116">
        <v>1497</v>
      </c>
      <c r="I456" s="66">
        <v>1521</v>
      </c>
      <c r="J456" s="66"/>
      <c r="K456" s="186"/>
      <c r="L456" s="180"/>
      <c r="M456" s="239">
        <v>1514</v>
      </c>
      <c r="N456" s="259"/>
      <c r="O456" s="260"/>
      <c r="P456" s="261"/>
      <c r="Q456" s="263" t="s">
        <v>266</v>
      </c>
      <c r="R456" s="154"/>
      <c r="S456" t="s">
        <v>60</v>
      </c>
    </row>
    <row r="457" spans="2:19">
      <c r="B457" s="5"/>
      <c r="C457" s="6"/>
      <c r="D457" s="4" t="s">
        <v>207</v>
      </c>
      <c r="E457" s="13" t="s">
        <v>206</v>
      </c>
      <c r="F457" s="16">
        <v>199</v>
      </c>
      <c r="G457" s="81">
        <v>238</v>
      </c>
      <c r="H457" s="116">
        <v>276</v>
      </c>
      <c r="I457" s="66">
        <v>296</v>
      </c>
      <c r="J457" s="66"/>
      <c r="K457" s="186"/>
      <c r="L457" s="180"/>
      <c r="M457" s="239">
        <v>313</v>
      </c>
      <c r="N457" s="259"/>
      <c r="O457" s="260"/>
      <c r="P457" s="261"/>
      <c r="Q457" s="263" t="s">
        <v>266</v>
      </c>
      <c r="R457" s="154"/>
      <c r="S457" t="s">
        <v>60</v>
      </c>
    </row>
    <row r="458" spans="2:19">
      <c r="B458" s="5"/>
      <c r="C458" s="6"/>
      <c r="D458" s="4" t="s">
        <v>208</v>
      </c>
      <c r="E458" s="13" t="s">
        <v>77</v>
      </c>
      <c r="F458" s="22">
        <v>11.62</v>
      </c>
      <c r="G458" s="94">
        <v>16.22</v>
      </c>
      <c r="H458" s="129">
        <v>18.440000000000001</v>
      </c>
      <c r="I458" s="67">
        <v>19.5</v>
      </c>
      <c r="J458" s="67"/>
      <c r="K458" s="190"/>
      <c r="L458" s="182"/>
      <c r="M458" s="247">
        <v>20.7</v>
      </c>
      <c r="N458" s="259"/>
      <c r="O458" s="260"/>
      <c r="P458" s="261"/>
      <c r="Q458" s="263" t="s">
        <v>266</v>
      </c>
      <c r="R458" s="143"/>
      <c r="S458" t="s">
        <v>60</v>
      </c>
    </row>
    <row r="459" spans="2:19">
      <c r="B459" s="5"/>
      <c r="C459" s="6" t="s">
        <v>174</v>
      </c>
      <c r="D459" s="4"/>
      <c r="E459" s="13"/>
      <c r="F459" s="14"/>
      <c r="G459" s="85"/>
      <c r="H459" s="122"/>
      <c r="I459" s="48"/>
      <c r="J459" s="48"/>
      <c r="K459" s="184"/>
      <c r="L459" s="184"/>
      <c r="M459" s="293"/>
      <c r="N459" s="259"/>
      <c r="O459" s="260"/>
      <c r="P459" s="261"/>
      <c r="Q459" s="263" t="s">
        <v>266</v>
      </c>
      <c r="R459" s="143"/>
      <c r="S459" t="s">
        <v>61</v>
      </c>
    </row>
    <row r="460" spans="2:19">
      <c r="B460" s="5"/>
      <c r="C460" s="6"/>
      <c r="D460" s="4" t="s">
        <v>205</v>
      </c>
      <c r="E460" s="13" t="s">
        <v>206</v>
      </c>
      <c r="F460" s="16">
        <v>1444</v>
      </c>
      <c r="G460" s="81">
        <v>1541</v>
      </c>
      <c r="H460" s="116">
        <v>1252</v>
      </c>
      <c r="I460" s="66">
        <v>1560</v>
      </c>
      <c r="J460" s="66"/>
      <c r="K460" s="186"/>
      <c r="L460" s="186"/>
      <c r="M460" s="270">
        <v>1527</v>
      </c>
      <c r="N460" s="259"/>
      <c r="O460" s="260"/>
      <c r="P460" s="261"/>
      <c r="Q460" s="263" t="s">
        <v>266</v>
      </c>
      <c r="R460" s="154"/>
      <c r="S460" t="s">
        <v>61</v>
      </c>
    </row>
    <row r="461" spans="2:19">
      <c r="B461" s="5"/>
      <c r="C461" s="6"/>
      <c r="D461" s="4" t="s">
        <v>207</v>
      </c>
      <c r="E461" s="13" t="s">
        <v>206</v>
      </c>
      <c r="F461" s="16">
        <v>126</v>
      </c>
      <c r="G461" s="81">
        <v>172</v>
      </c>
      <c r="H461" s="116">
        <v>290</v>
      </c>
      <c r="I461" s="66">
        <v>324</v>
      </c>
      <c r="J461" s="66"/>
      <c r="K461" s="186"/>
      <c r="L461" s="186"/>
      <c r="M461" s="270">
        <v>350</v>
      </c>
      <c r="N461" s="259"/>
      <c r="O461" s="260"/>
      <c r="P461" s="261"/>
      <c r="Q461" s="263" t="s">
        <v>266</v>
      </c>
      <c r="R461" s="154"/>
      <c r="S461" t="s">
        <v>61</v>
      </c>
    </row>
    <row r="462" spans="2:19">
      <c r="B462" s="5"/>
      <c r="C462" s="6"/>
      <c r="D462" s="4" t="s">
        <v>208</v>
      </c>
      <c r="E462" s="13" t="s">
        <v>209</v>
      </c>
      <c r="F462" s="22">
        <v>8.73</v>
      </c>
      <c r="G462" s="94">
        <v>11.16</v>
      </c>
      <c r="H462" s="129">
        <v>23.16</v>
      </c>
      <c r="I462" s="138">
        <f>I461/I460</f>
        <v>0.2076923076923077</v>
      </c>
      <c r="J462" s="138"/>
      <c r="K462" s="177"/>
      <c r="L462" s="177"/>
      <c r="M462" s="273">
        <v>0.22900000000000001</v>
      </c>
      <c r="N462" s="259"/>
      <c r="O462" s="260"/>
      <c r="P462" s="261"/>
      <c r="Q462" s="263" t="s">
        <v>266</v>
      </c>
      <c r="R462" s="143"/>
      <c r="S462" t="s">
        <v>61</v>
      </c>
    </row>
    <row r="463" spans="2:19">
      <c r="B463" s="5"/>
      <c r="C463" s="6" t="s">
        <v>169</v>
      </c>
      <c r="D463" s="4"/>
      <c r="E463" s="13"/>
      <c r="F463" s="14"/>
      <c r="G463" s="85"/>
      <c r="H463" s="122"/>
      <c r="I463" s="48"/>
      <c r="J463" s="48"/>
      <c r="K463" s="184"/>
      <c r="L463" s="184"/>
      <c r="M463" s="293"/>
      <c r="N463" s="259"/>
      <c r="O463" s="260"/>
      <c r="P463" s="261"/>
      <c r="Q463" s="263" t="s">
        <v>266</v>
      </c>
      <c r="R463" s="143"/>
      <c r="S463" t="s">
        <v>62</v>
      </c>
    </row>
    <row r="464" spans="2:19">
      <c r="B464" s="5"/>
      <c r="C464" s="6"/>
      <c r="D464" s="4" t="s">
        <v>205</v>
      </c>
      <c r="E464" s="13" t="s">
        <v>206</v>
      </c>
      <c r="F464" s="16">
        <v>650</v>
      </c>
      <c r="G464" s="81">
        <v>707</v>
      </c>
      <c r="H464" s="118">
        <v>677</v>
      </c>
      <c r="I464" s="66">
        <v>687</v>
      </c>
      <c r="J464" s="66"/>
      <c r="K464" s="186"/>
      <c r="L464" s="186"/>
      <c r="M464" s="270">
        <v>716</v>
      </c>
      <c r="N464" s="259"/>
      <c r="O464" s="260"/>
      <c r="P464" s="261"/>
      <c r="Q464" s="263" t="s">
        <v>266</v>
      </c>
      <c r="R464" s="154"/>
      <c r="S464" t="s">
        <v>62</v>
      </c>
    </row>
    <row r="465" spans="1:19">
      <c r="B465" s="5"/>
      <c r="C465" s="6"/>
      <c r="D465" s="4" t="s">
        <v>207</v>
      </c>
      <c r="E465" s="13" t="s">
        <v>206</v>
      </c>
      <c r="F465" s="16">
        <v>83</v>
      </c>
      <c r="G465" s="81">
        <v>104</v>
      </c>
      <c r="H465" s="116">
        <v>104</v>
      </c>
      <c r="I465" s="66">
        <v>116</v>
      </c>
      <c r="J465" s="66"/>
      <c r="K465" s="186"/>
      <c r="L465" s="186"/>
      <c r="M465" s="270">
        <v>122</v>
      </c>
      <c r="N465" s="259"/>
      <c r="O465" s="260"/>
      <c r="P465" s="261"/>
      <c r="Q465" s="263" t="s">
        <v>266</v>
      </c>
      <c r="R465" s="154"/>
      <c r="S465" t="s">
        <v>62</v>
      </c>
    </row>
    <row r="466" spans="1:19">
      <c r="B466" s="5"/>
      <c r="C466" s="6"/>
      <c r="D466" s="4" t="s">
        <v>208</v>
      </c>
      <c r="E466" s="13" t="s">
        <v>209</v>
      </c>
      <c r="F466" s="22">
        <v>12.77</v>
      </c>
      <c r="G466" s="94">
        <v>14.71</v>
      </c>
      <c r="H466" s="129">
        <v>15.36</v>
      </c>
      <c r="I466" s="67">
        <v>16.89</v>
      </c>
      <c r="J466" s="67"/>
      <c r="K466" s="190"/>
      <c r="L466" s="190"/>
      <c r="M466" s="271">
        <v>17.04</v>
      </c>
      <c r="N466" s="259"/>
      <c r="O466" s="260"/>
      <c r="P466" s="261"/>
      <c r="Q466" s="263" t="s">
        <v>266</v>
      </c>
      <c r="R466" s="143"/>
      <c r="S466" t="s">
        <v>62</v>
      </c>
    </row>
    <row r="467" spans="1:19">
      <c r="B467" s="5"/>
      <c r="C467" s="6" t="s">
        <v>31</v>
      </c>
      <c r="D467" s="4"/>
      <c r="E467" s="13"/>
      <c r="F467" s="14"/>
      <c r="G467" s="85"/>
      <c r="H467" s="122"/>
      <c r="I467" s="48"/>
      <c r="J467" s="48"/>
      <c r="K467" s="184"/>
      <c r="L467" s="184"/>
      <c r="M467" s="293"/>
      <c r="N467" s="259"/>
      <c r="O467" s="260"/>
      <c r="P467" s="261"/>
      <c r="Q467" s="263" t="s">
        <v>266</v>
      </c>
      <c r="R467" s="143"/>
      <c r="S467" t="s">
        <v>65</v>
      </c>
    </row>
    <row r="468" spans="1:19">
      <c r="B468" s="5"/>
      <c r="C468" s="6"/>
      <c r="D468" s="4" t="s">
        <v>205</v>
      </c>
      <c r="E468" s="13" t="s">
        <v>206</v>
      </c>
      <c r="F468" s="16">
        <v>1515</v>
      </c>
      <c r="G468" s="81">
        <v>1658</v>
      </c>
      <c r="H468" s="116">
        <v>1676</v>
      </c>
      <c r="I468" s="66">
        <v>1715</v>
      </c>
      <c r="J468" s="66"/>
      <c r="K468" s="186"/>
      <c r="L468" s="186"/>
      <c r="M468" s="270">
        <v>1288</v>
      </c>
      <c r="N468" s="259"/>
      <c r="O468" s="260"/>
      <c r="P468" s="261"/>
      <c r="Q468" s="263" t="s">
        <v>266</v>
      </c>
      <c r="R468" s="154"/>
      <c r="S468" t="s">
        <v>65</v>
      </c>
    </row>
    <row r="469" spans="1:19">
      <c r="B469" s="5"/>
      <c r="C469" s="6"/>
      <c r="D469" s="4" t="s">
        <v>207</v>
      </c>
      <c r="E469" s="13" t="s">
        <v>206</v>
      </c>
      <c r="F469" s="16">
        <v>146</v>
      </c>
      <c r="G469" s="81">
        <v>196</v>
      </c>
      <c r="H469" s="116">
        <v>229</v>
      </c>
      <c r="I469" s="66">
        <v>269</v>
      </c>
      <c r="J469" s="66"/>
      <c r="K469" s="186"/>
      <c r="L469" s="186"/>
      <c r="M469" s="270">
        <v>263</v>
      </c>
      <c r="N469" s="259"/>
      <c r="O469" s="260"/>
      <c r="P469" s="261"/>
      <c r="Q469" s="263" t="s">
        <v>266</v>
      </c>
      <c r="R469" s="154"/>
      <c r="S469" t="s">
        <v>65</v>
      </c>
    </row>
    <row r="470" spans="1:19">
      <c r="B470" s="5"/>
      <c r="C470" s="6"/>
      <c r="D470" s="4" t="s">
        <v>208</v>
      </c>
      <c r="E470" s="13" t="s">
        <v>209</v>
      </c>
      <c r="F470" s="22">
        <v>9.64</v>
      </c>
      <c r="G470" s="94">
        <v>11.8</v>
      </c>
      <c r="H470" s="129">
        <v>13.66</v>
      </c>
      <c r="I470" s="67">
        <v>15.69</v>
      </c>
      <c r="J470" s="67"/>
      <c r="K470" s="190"/>
      <c r="L470" s="190"/>
      <c r="M470" s="271">
        <f>M469/M468*100</f>
        <v>20.419254658385093</v>
      </c>
      <c r="N470" s="259"/>
      <c r="O470" s="260"/>
      <c r="P470" s="261"/>
      <c r="Q470" s="263" t="s">
        <v>266</v>
      </c>
      <c r="R470" s="143"/>
      <c r="S470" t="s">
        <v>65</v>
      </c>
    </row>
    <row r="471" spans="1:19">
      <c r="B471" s="5"/>
      <c r="C471" s="6" t="s">
        <v>170</v>
      </c>
      <c r="D471" s="4"/>
      <c r="E471" s="13"/>
      <c r="F471" s="14"/>
      <c r="G471" s="85"/>
      <c r="H471" s="122"/>
      <c r="I471" s="48"/>
      <c r="J471" s="48"/>
      <c r="K471" s="184"/>
      <c r="L471" s="184"/>
      <c r="M471" s="293"/>
      <c r="N471" s="259"/>
      <c r="O471" s="260"/>
      <c r="P471" s="261"/>
      <c r="Q471" s="263" t="s">
        <v>266</v>
      </c>
      <c r="R471" s="143"/>
      <c r="S471" t="s">
        <v>64</v>
      </c>
    </row>
    <row r="472" spans="1:19">
      <c r="B472" s="5"/>
      <c r="C472" s="6"/>
      <c r="D472" s="4" t="s">
        <v>205</v>
      </c>
      <c r="E472" s="13" t="s">
        <v>206</v>
      </c>
      <c r="F472" s="16">
        <v>1220</v>
      </c>
      <c r="G472" s="81">
        <v>1312</v>
      </c>
      <c r="H472" s="116">
        <v>1300</v>
      </c>
      <c r="I472" s="66">
        <v>1325</v>
      </c>
      <c r="J472" s="66"/>
      <c r="K472" s="186"/>
      <c r="L472" s="186"/>
      <c r="M472" s="270">
        <v>1389</v>
      </c>
      <c r="N472" s="259"/>
      <c r="O472" s="260"/>
      <c r="P472" s="261"/>
      <c r="Q472" s="263" t="s">
        <v>266</v>
      </c>
      <c r="R472" s="144"/>
      <c r="S472" t="s">
        <v>64</v>
      </c>
    </row>
    <row r="473" spans="1:19">
      <c r="B473" s="5"/>
      <c r="C473" s="6"/>
      <c r="D473" s="4" t="s">
        <v>207</v>
      </c>
      <c r="E473" s="13" t="s">
        <v>206</v>
      </c>
      <c r="F473" s="16">
        <v>90</v>
      </c>
      <c r="G473" s="81">
        <v>132</v>
      </c>
      <c r="H473" s="116">
        <v>138</v>
      </c>
      <c r="I473" s="66">
        <v>144</v>
      </c>
      <c r="J473" s="66"/>
      <c r="K473" s="186"/>
      <c r="L473" s="186"/>
      <c r="M473" s="270">
        <v>167</v>
      </c>
      <c r="N473" s="259"/>
      <c r="O473" s="260"/>
      <c r="P473" s="261"/>
      <c r="Q473" s="263" t="s">
        <v>266</v>
      </c>
      <c r="R473" s="144"/>
      <c r="S473" t="s">
        <v>64</v>
      </c>
    </row>
    <row r="474" spans="1:19">
      <c r="B474" s="5"/>
      <c r="C474" s="6"/>
      <c r="D474" s="4" t="s">
        <v>208</v>
      </c>
      <c r="E474" s="69" t="s">
        <v>209</v>
      </c>
      <c r="F474" s="22">
        <v>7.38</v>
      </c>
      <c r="G474" s="94">
        <v>10.06</v>
      </c>
      <c r="H474" s="129">
        <v>10.53</v>
      </c>
      <c r="I474" s="111">
        <v>10.87</v>
      </c>
      <c r="J474" s="66"/>
      <c r="K474" s="186"/>
      <c r="L474" s="186"/>
      <c r="M474" s="299">
        <v>12.02</v>
      </c>
      <c r="N474" s="259"/>
      <c r="O474" s="260"/>
      <c r="P474" s="261"/>
      <c r="Q474" s="263" t="s">
        <v>266</v>
      </c>
      <c r="R474" s="149"/>
      <c r="S474" t="s">
        <v>64</v>
      </c>
    </row>
    <row r="475" spans="1:19">
      <c r="A475">
        <v>31</v>
      </c>
      <c r="B475" s="41" t="s">
        <v>57</v>
      </c>
      <c r="C475" s="42"/>
      <c r="D475" s="43"/>
      <c r="E475" s="47"/>
      <c r="F475" s="50"/>
      <c r="G475" s="89"/>
      <c r="H475" s="119"/>
      <c r="I475" s="173"/>
      <c r="J475" s="173"/>
      <c r="K475" s="213"/>
      <c r="L475" s="210"/>
      <c r="M475" s="243"/>
      <c r="N475" s="259"/>
      <c r="O475" s="260"/>
      <c r="P475" s="261"/>
      <c r="Q475" s="263"/>
      <c r="R475" s="176"/>
      <c r="S475" s="45" t="s">
        <v>69</v>
      </c>
    </row>
    <row r="476" spans="1:19">
      <c r="B476" s="41"/>
      <c r="C476" s="42" t="s">
        <v>23</v>
      </c>
      <c r="D476" s="43"/>
      <c r="E476" s="47" t="s">
        <v>81</v>
      </c>
      <c r="F476" s="50">
        <v>105</v>
      </c>
      <c r="G476" s="89">
        <v>96.6</v>
      </c>
      <c r="H476" s="119">
        <v>113</v>
      </c>
      <c r="I476" s="173">
        <v>98</v>
      </c>
      <c r="J476" s="173">
        <v>100</v>
      </c>
      <c r="K476" s="213">
        <v>100</v>
      </c>
      <c r="L476" s="210">
        <v>100</v>
      </c>
      <c r="M476" s="243">
        <v>95</v>
      </c>
      <c r="N476" s="259">
        <f t="shared" ref="N476" si="25">M476/J476</f>
        <v>0.95</v>
      </c>
      <c r="O476" s="260" t="s">
        <v>275</v>
      </c>
      <c r="P476" s="261"/>
      <c r="Q476" s="263">
        <f>M476-J476</f>
        <v>-5</v>
      </c>
      <c r="R476" s="176"/>
      <c r="S476" s="45" t="s">
        <v>60</v>
      </c>
    </row>
    <row r="477" spans="1:19" ht="16.5" customHeight="1" thickBot="1">
      <c r="B477" s="41"/>
      <c r="C477" s="42" t="s">
        <v>37</v>
      </c>
      <c r="D477" s="43"/>
      <c r="E477" s="47" t="s">
        <v>81</v>
      </c>
      <c r="F477" s="50">
        <v>158</v>
      </c>
      <c r="G477" s="89">
        <v>176</v>
      </c>
      <c r="H477" s="119">
        <v>178</v>
      </c>
      <c r="I477" s="173">
        <v>192</v>
      </c>
      <c r="J477" s="173">
        <v>128</v>
      </c>
      <c r="K477" s="235">
        <v>128</v>
      </c>
      <c r="L477" s="213">
        <v>128</v>
      </c>
      <c r="M477" s="272">
        <v>187</v>
      </c>
      <c r="N477" s="259">
        <f>M477/J477</f>
        <v>1.4609375</v>
      </c>
      <c r="O477" s="260" t="s">
        <v>278</v>
      </c>
      <c r="P477" s="261" t="s">
        <v>297</v>
      </c>
      <c r="Q477" s="263">
        <f>M477-J477</f>
        <v>59</v>
      </c>
      <c r="R477" s="176"/>
      <c r="S477" t="s">
        <v>61</v>
      </c>
    </row>
    <row r="478" spans="1:19">
      <c r="B478" s="96"/>
      <c r="C478" s="96"/>
      <c r="D478" s="96"/>
      <c r="E478" s="96"/>
      <c r="F478" s="96"/>
      <c r="G478" s="96"/>
      <c r="H478" s="96"/>
      <c r="I478" s="139"/>
      <c r="J478" s="139"/>
      <c r="K478" s="191"/>
      <c r="L478" s="191"/>
      <c r="M478" s="191"/>
      <c r="R478" s="96"/>
    </row>
  </sheetData>
  <autoFilter ref="B5:S478"/>
  <mergeCells count="3">
    <mergeCell ref="B2:Q2"/>
    <mergeCell ref="B3:Q3"/>
    <mergeCell ref="B222:D222"/>
  </mergeCells>
  <phoneticPr fontId="16"/>
  <printOptions horizontalCentered="1" gridLines="1"/>
  <pageMargins left="0.23622047244094491" right="0.19685039370078741" top="0.31496062992125984" bottom="0.55118110236220474" header="0.31496062992125984" footer="0.31496062992125984"/>
  <pageSetup paperSize="9" scale="60" fitToHeight="0" orientation="landscape" r:id="rId1"/>
  <headerFooter>
    <oddFooter xml:space="preserve">&amp;C&amp;P／&amp;N
</oddFooter>
  </headerFooter>
  <rowBreaks count="6" manualBreakCount="6">
    <brk id="66" max="16" man="1"/>
    <brk id="123" max="16" man="1"/>
    <brk id="181" max="16" man="1"/>
    <brk id="243" max="16" man="1"/>
    <brk id="299" max="16" man="1"/>
    <brk id="360" max="16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8</vt:i4>
      </vt:variant>
    </vt:vector>
  </HeadingPairs>
  <TitlesOfParts>
    <vt:vector size="12" baseType="lpstr">
      <vt:lpstr>評価</vt:lpstr>
      <vt:lpstr>評価入りver.4</vt:lpstr>
      <vt:lpstr>評価入りver.3</vt:lpstr>
      <vt:lpstr>評価入りver.2</vt:lpstr>
      <vt:lpstr>評価!Print_Area</vt:lpstr>
      <vt:lpstr>評価入りver.2!Print_Area</vt:lpstr>
      <vt:lpstr>評価入りver.3!Print_Area</vt:lpstr>
      <vt:lpstr>評価入りver.4!Print_Area</vt:lpstr>
      <vt:lpstr>評価!Print_Titles</vt:lpstr>
      <vt:lpstr>評価入りver.2!Print_Titles</vt:lpstr>
      <vt:lpstr>評価入りver.3!Print_Titles</vt:lpstr>
      <vt:lpstr>評価入りver.4!Print_Titles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藤見　雅之</dc:creator>
  <cp:lastModifiedBy>HOSTNAME</cp:lastModifiedBy>
  <cp:lastPrinted>2015-09-03T04:41:04Z</cp:lastPrinted>
  <dcterms:created xsi:type="dcterms:W3CDTF">2011-09-09T04:02:18Z</dcterms:created>
  <dcterms:modified xsi:type="dcterms:W3CDTF">2015-09-03T04:41:40Z</dcterms:modified>
</cp:coreProperties>
</file>