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3.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4.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Override PartName="/xl/charts/colors7.xml" ContentType="application/vnd.ms-office.chartcolorstyle+xml"/>
  <Override PartName="/xl/charts/style7.xml" ContentType="application/vnd.ms-office.chartstyle+xml"/>
  <Override PartName="/xl/charts/colors8.xml" ContentType="application/vnd.ms-office.chartcolorstyle+xml"/>
  <Override PartName="/xl/charts/style8.xml" ContentType="application/vnd.ms-office.chartstyle+xml"/>
  <Override PartName="/xl/charts/colors9.xml" ContentType="application/vnd.ms-office.chartcolorstyle+xml"/>
  <Override PartName="/xl/charts/style9.xml" ContentType="application/vnd.ms-office.chartstyle+xml"/>
  <Override PartName="/xl/charts/colors10.xml" ContentType="application/vnd.ms-office.chartcolorstyle+xml"/>
  <Override PartName="/xl/charts/style10.xml" ContentType="application/vnd.ms-office.chartstyle+xml"/>
  <Override PartName="/xl/charts/colors11.xml" ContentType="application/vnd.ms-office.chartcolorstyle+xml"/>
  <Override PartName="/xl/charts/style11.xml" ContentType="application/vnd.ms-office.chartstyle+xml"/>
  <Override PartName="/xl/charts/colors12.xml" ContentType="application/vnd.ms-office.chartcolorstyle+xml"/>
  <Override PartName="/xl/charts/style12.xml" ContentType="application/vnd.ms-office.chartstyle+xml"/>
  <Override PartName="/xl/charts/colors13.xml" ContentType="application/vnd.ms-office.chartcolorstyle+xml"/>
  <Override PartName="/xl/charts/style13.xml" ContentType="application/vnd.ms-office.chartstyle+xml"/>
  <Override PartName="/xl/charts/colors14.xml" ContentType="application/vnd.ms-office.chartcolorstyle+xml"/>
  <Override PartName="/xl/charts/style14.xml" ContentType="application/vnd.ms-office.chartstyle+xml"/>
  <Override PartName="/xl/charts/colors15.xml" ContentType="application/vnd.ms-office.chartcolorstyle+xml"/>
  <Override PartName="/xl/charts/style15.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380" activeTab="3"/>
  </bookViews>
  <sheets>
    <sheet name="sheet1" sheetId="6" r:id="rId1"/>
    <sheet name="sheet2" sheetId="2" r:id="rId2"/>
    <sheet name="Sheet3" sheetId="7" r:id="rId3"/>
    <sheet name="sheet4" sheetId="5" r:id="rId4"/>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7" i="5" l="1"/>
  <c r="B26" i="5"/>
  <c r="B104" i="7"/>
  <c r="B68" i="7"/>
  <c r="B38" i="7"/>
  <c r="B11" i="7"/>
  <c r="B41" i="2"/>
  <c r="B26" i="2"/>
  <c r="B12" i="2"/>
  <c r="B50" i="6"/>
  <c r="B40" i="5"/>
  <c r="B8" i="5"/>
  <c r="B87" i="7"/>
  <c r="B16" i="6"/>
  <c r="C42" i="6" l="1"/>
  <c r="C45" i="6"/>
  <c r="C39" i="5"/>
  <c r="C38" i="5"/>
  <c r="C37" i="5"/>
  <c r="C40" i="5" s="1"/>
  <c r="C7" i="5"/>
  <c r="C5" i="5"/>
  <c r="C54" i="5"/>
  <c r="C57" i="5" s="1"/>
  <c r="C25" i="5"/>
  <c r="C24" i="5"/>
  <c r="C23" i="5"/>
  <c r="C22" i="5"/>
  <c r="C21" i="5"/>
  <c r="C103" i="7"/>
  <c r="C102" i="7"/>
  <c r="C101" i="7"/>
  <c r="C100" i="7"/>
  <c r="C99" i="7"/>
  <c r="C86" i="7"/>
  <c r="C85" i="7"/>
  <c r="C84" i="7"/>
  <c r="C67" i="7"/>
  <c r="C66" i="7"/>
  <c r="C65" i="7"/>
  <c r="C63" i="7"/>
  <c r="C37" i="7"/>
  <c r="C36" i="7"/>
  <c r="C35" i="7"/>
  <c r="C34" i="7"/>
  <c r="C33" i="7"/>
  <c r="C10" i="7"/>
  <c r="C9" i="7"/>
  <c r="C8" i="7"/>
  <c r="C6" i="7"/>
  <c r="C40" i="2"/>
  <c r="C39" i="2"/>
  <c r="C38" i="2"/>
  <c r="C37" i="2"/>
  <c r="C25" i="2"/>
  <c r="C24" i="2"/>
  <c r="C22" i="2"/>
  <c r="C21" i="2"/>
  <c r="C20" i="2"/>
  <c r="C26" i="2" s="1"/>
  <c r="C11" i="2"/>
  <c r="C10" i="2"/>
  <c r="C9" i="2"/>
  <c r="C8" i="2"/>
  <c r="C7" i="2"/>
  <c r="C6" i="2"/>
  <c r="C5" i="2"/>
  <c r="C4" i="2"/>
  <c r="C12" i="2" s="1"/>
  <c r="C15" i="6"/>
  <c r="C14" i="6"/>
  <c r="C13" i="6"/>
  <c r="C16" i="6" s="1"/>
  <c r="C26" i="5" l="1"/>
  <c r="C50" i="6"/>
  <c r="C104" i="7"/>
  <c r="C38" i="7"/>
  <c r="C87" i="7"/>
</calcChain>
</file>

<file path=xl/sharedStrings.xml><?xml version="1.0" encoding="utf-8"?>
<sst xmlns="http://schemas.openxmlformats.org/spreadsheetml/2006/main" count="202" uniqueCount="107">
  <si>
    <t>①　館内清掃はいきとどいていましたか？</t>
    <rPh sb="2" eb="4">
      <t>カンナイ</t>
    </rPh>
    <rPh sb="4" eb="6">
      <t>セイソウ</t>
    </rPh>
    <phoneticPr fontId="1"/>
  </si>
  <si>
    <t>②館内の案内表示は分かりやすいものでしたか？</t>
    <rPh sb="1" eb="3">
      <t>カンナイ</t>
    </rPh>
    <rPh sb="4" eb="6">
      <t>アンナイ</t>
    </rPh>
    <rPh sb="6" eb="8">
      <t>ヒョウジ</t>
    </rPh>
    <rPh sb="9" eb="10">
      <t>ワ</t>
    </rPh>
    <phoneticPr fontId="1"/>
  </si>
  <si>
    <t>8．有料の貸室・貸会議室(レンタルスペース）をご利用になったことがありますか？</t>
    <rPh sb="2" eb="4">
      <t>ユウリョウ</t>
    </rPh>
    <rPh sb="5" eb="7">
      <t>カシシツ</t>
    </rPh>
    <rPh sb="8" eb="9">
      <t>カシ</t>
    </rPh>
    <rPh sb="9" eb="12">
      <t>カイギシツ</t>
    </rPh>
    <rPh sb="24" eb="26">
      <t>リヨウ</t>
    </rPh>
    <phoneticPr fontId="1"/>
  </si>
  <si>
    <t>９．現在展示室にて、『西岡潔の写真が伝える「生きた建築」50件の魅力』、を行っています。ご覧になりましたか？</t>
  </si>
  <si>
    <t>③図書館周りの樹木や芝生などの手入れは適切でしたか？</t>
  </si>
  <si>
    <t>7．売店（ライブラリーショップ）をご利用になったことがありますか？</t>
  </si>
  <si>
    <t>・正面石段の水漏れはなおりませんか？</t>
    <rPh sb="1" eb="3">
      <t>ショウメン</t>
    </rPh>
    <rPh sb="3" eb="5">
      <t>イシダン</t>
    </rPh>
    <rPh sb="6" eb="8">
      <t>ミズモ</t>
    </rPh>
    <phoneticPr fontId="1"/>
  </si>
  <si>
    <t>　　　配布枚数　900枚　　　回収枚数　789枚　　　回収率　８７．７％</t>
    <rPh sb="3" eb="5">
      <t>ハイフ</t>
    </rPh>
    <rPh sb="5" eb="7">
      <t>マイスウ</t>
    </rPh>
    <rPh sb="11" eb="12">
      <t>マイ</t>
    </rPh>
    <rPh sb="15" eb="17">
      <t>カイシュウ</t>
    </rPh>
    <rPh sb="17" eb="19">
      <t>マイスウ</t>
    </rPh>
    <rPh sb="23" eb="24">
      <t>マイ</t>
    </rPh>
    <rPh sb="27" eb="29">
      <t>カイシュウ</t>
    </rPh>
    <rPh sb="29" eb="30">
      <t>リツ</t>
    </rPh>
    <phoneticPr fontId="1"/>
  </si>
  <si>
    <t>構成比（％）</t>
    <rPh sb="0" eb="3">
      <t>コウセイヒ</t>
    </rPh>
    <phoneticPr fontId="1"/>
  </si>
  <si>
    <t>項　目</t>
    <rPh sb="0" eb="1">
      <t>コウ</t>
    </rPh>
    <rPh sb="2" eb="3">
      <t>メ</t>
    </rPh>
    <phoneticPr fontId="1"/>
  </si>
  <si>
    <t>項目</t>
    <rPh sb="0" eb="2">
      <t>コウモク</t>
    </rPh>
    <phoneticPr fontId="1"/>
  </si>
  <si>
    <t>・靴をはけと注意された。その一方で、パソコン室の上の1階に満席の時に案内してくれた人は良かった。</t>
    <rPh sb="1" eb="2">
      <t>クツ</t>
    </rPh>
    <rPh sb="6" eb="8">
      <t>チュウイ</t>
    </rPh>
    <rPh sb="14" eb="16">
      <t>イッポウ</t>
    </rPh>
    <rPh sb="22" eb="23">
      <t>シツ</t>
    </rPh>
    <rPh sb="24" eb="25">
      <t>ウエ</t>
    </rPh>
    <rPh sb="27" eb="28">
      <t>カイ</t>
    </rPh>
    <rPh sb="29" eb="31">
      <t>マンセキ</t>
    </rPh>
    <rPh sb="32" eb="33">
      <t>トキ</t>
    </rPh>
    <rPh sb="34" eb="36">
      <t>アンナイ</t>
    </rPh>
    <rPh sb="41" eb="42">
      <t>ヒト</t>
    </rPh>
    <rPh sb="43" eb="44">
      <t>ヨ</t>
    </rPh>
    <phoneticPr fontId="1"/>
  </si>
  <si>
    <t>・あまり必要なものがなかった。わざわざここで買う必要がないので。</t>
    <rPh sb="4" eb="6">
      <t>ヒツヨウ</t>
    </rPh>
    <rPh sb="22" eb="23">
      <t>カ</t>
    </rPh>
    <rPh sb="24" eb="26">
      <t>ヒツヨウ</t>
    </rPh>
    <phoneticPr fontId="1"/>
  </si>
  <si>
    <t>・欲しいものがみつからない。価格が高い。</t>
    <rPh sb="1" eb="2">
      <t>ホ</t>
    </rPh>
    <phoneticPr fontId="1"/>
  </si>
  <si>
    <t>　売店（ライブラリーショップ）の運営など）や文化事業の一部を民間企業（指定管理者）が行っていることを知って</t>
    <rPh sb="50" eb="51">
      <t>シ</t>
    </rPh>
    <phoneticPr fontId="1"/>
  </si>
  <si>
    <t>知らない</t>
    <rPh sb="0" eb="1">
      <t>シ</t>
    </rPh>
    <phoneticPr fontId="1"/>
  </si>
  <si>
    <t>閲覧室等</t>
    <rPh sb="0" eb="3">
      <t>エツランシツ</t>
    </rPh>
    <rPh sb="3" eb="4">
      <t>ナド</t>
    </rPh>
    <phoneticPr fontId="1"/>
  </si>
  <si>
    <t>貸室・会議室</t>
    <rPh sb="0" eb="2">
      <t>カシシツ</t>
    </rPh>
    <rPh sb="3" eb="5">
      <t>カイギ</t>
    </rPh>
    <rPh sb="5" eb="6">
      <t>シツ</t>
    </rPh>
    <phoneticPr fontId="1"/>
  </si>
  <si>
    <t>展示室</t>
    <rPh sb="0" eb="3">
      <t>テンジシツ</t>
    </rPh>
    <phoneticPr fontId="1"/>
  </si>
  <si>
    <t>建物見学</t>
    <rPh sb="0" eb="2">
      <t>タテモノ</t>
    </rPh>
    <rPh sb="2" eb="4">
      <t>ケンガク</t>
    </rPh>
    <phoneticPr fontId="1"/>
  </si>
  <si>
    <t>カフェ</t>
    <phoneticPr fontId="1"/>
  </si>
  <si>
    <t>その他</t>
    <rPh sb="2" eb="3">
      <t>ホカ</t>
    </rPh>
    <phoneticPr fontId="1"/>
  </si>
  <si>
    <t>10代</t>
    <rPh sb="2" eb="3">
      <t>ダイ</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</si>
  <si>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</si>
  <si>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</si>
  <si>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</si>
  <si>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</si>
  <si>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</si>
  <si>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t>70代以上</t>
    <rPh sb="2" eb="3">
      <t>ダイ</t>
    </rPh>
    <rPh sb="3" eb="5">
      <t>イジョウ</t>
    </rPh>
    <phoneticPr fontId="1"/>
  </si>
  <si>
    <t>大阪市内</t>
    <rPh sb="0" eb="2">
      <t>オオサカ</t>
    </rPh>
    <rPh sb="2" eb="4">
      <t>シナイ</t>
    </rPh>
    <phoneticPr fontId="1"/>
  </si>
  <si>
    <t>大阪府内</t>
    <rPh sb="0" eb="2">
      <t>オオサカ</t>
    </rPh>
    <rPh sb="2" eb="4">
      <t>フナイ</t>
    </rPh>
    <phoneticPr fontId="1"/>
  </si>
  <si>
    <t>とても良い</t>
    <rPh sb="3" eb="4">
      <t>ヨ</t>
    </rPh>
    <phoneticPr fontId="1"/>
  </si>
  <si>
    <t>良い</t>
    <rPh sb="0" eb="1">
      <t>ヨ</t>
    </rPh>
    <phoneticPr fontId="1"/>
  </si>
  <si>
    <t>良くない</t>
    <rPh sb="0" eb="1">
      <t>ヨ</t>
    </rPh>
    <phoneticPr fontId="1"/>
  </si>
  <si>
    <t>わからない</t>
    <phoneticPr fontId="1"/>
  </si>
  <si>
    <t>５．　1階・2階受付及び巡回の警備員の対応は適切でしたか？</t>
    <rPh sb="4" eb="5">
      <t>カイ</t>
    </rPh>
    <rPh sb="7" eb="8">
      <t>カイ</t>
    </rPh>
    <rPh sb="8" eb="10">
      <t>ウケツケ</t>
    </rPh>
    <rPh sb="10" eb="11">
      <t>オヨ</t>
    </rPh>
    <rPh sb="12" eb="14">
      <t>ジュンカイ</t>
    </rPh>
    <rPh sb="15" eb="17">
      <t>ケイビ</t>
    </rPh>
    <rPh sb="17" eb="18">
      <t>イン</t>
    </rPh>
    <rPh sb="19" eb="21">
      <t>タイオウ</t>
    </rPh>
    <rPh sb="22" eb="24">
      <t>テキセツ</t>
    </rPh>
    <phoneticPr fontId="1"/>
  </si>
  <si>
    <t>１．.昨年の2016年4月から施設管理業務（館内の警備や清掃、有料の貸室・貸し会議室(レンタルスペース)業務、</t>
    <phoneticPr fontId="1"/>
  </si>
  <si>
    <t>６．図書館の館内及び館内及び館外の環境維持についてお尋ねします。</t>
    <rPh sb="2" eb="5">
      <t>トショカン</t>
    </rPh>
    <rPh sb="6" eb="8">
      <t>カンナイ</t>
    </rPh>
    <rPh sb="8" eb="9">
      <t>オヨ</t>
    </rPh>
    <rPh sb="10" eb="12">
      <t>カンナイ</t>
    </rPh>
    <rPh sb="12" eb="13">
      <t>オヨ</t>
    </rPh>
    <rPh sb="14" eb="16">
      <t>カンガイ</t>
    </rPh>
    <rPh sb="17" eb="19">
      <t>カンキョウ</t>
    </rPh>
    <rPh sb="19" eb="21">
      <t>イジ</t>
    </rPh>
    <rPh sb="26" eb="27">
      <t>タズ</t>
    </rPh>
    <phoneticPr fontId="1"/>
  </si>
  <si>
    <t>わからない</t>
    <phoneticPr fontId="1"/>
  </si>
  <si>
    <t>⇒　「利用したことがある」とお答えになった方へ。利用されてみていかがでしたか？</t>
    <phoneticPr fontId="1"/>
  </si>
  <si>
    <t>⇒　「利用したことがある」とお答えになった方へ。利用されてみていかがでしたか？</t>
    <rPh sb="15" eb="16">
      <t>コタ</t>
    </rPh>
    <rPh sb="21" eb="22">
      <t>カタ</t>
    </rPh>
    <rPh sb="24" eb="26">
      <t>リヨウ</t>
    </rPh>
    <phoneticPr fontId="1"/>
  </si>
  <si>
    <t>見た</t>
    <rPh sb="0" eb="1">
      <t>ミ</t>
    </rPh>
    <phoneticPr fontId="1"/>
  </si>
  <si>
    <t>見ていない</t>
    <rPh sb="0" eb="1">
      <t>ミ</t>
    </rPh>
    <phoneticPr fontId="1"/>
  </si>
  <si>
    <t>⇒　「見た」とお答えになった方へ。ご覧になっていかがでしたか？</t>
    <rPh sb="8" eb="9">
      <t>コタ</t>
    </rPh>
    <rPh sb="14" eb="15">
      <t>カタ</t>
    </rPh>
    <rPh sb="18" eb="19">
      <t>ラン</t>
    </rPh>
    <phoneticPr fontId="1"/>
  </si>
  <si>
    <t>兵庫・京都奈良</t>
    <rPh sb="0" eb="2">
      <t>ヒョウゴ</t>
    </rPh>
    <rPh sb="3" eb="5">
      <t>キョウト</t>
    </rPh>
    <rPh sb="5" eb="7">
      <t>ナラ</t>
    </rPh>
    <phoneticPr fontId="1"/>
  </si>
  <si>
    <t>ライブラリーショップ</t>
    <phoneticPr fontId="1"/>
  </si>
  <si>
    <t>知っている</t>
    <rPh sb="0" eb="1">
      <t>シ</t>
    </rPh>
    <phoneticPr fontId="1"/>
  </si>
  <si>
    <t>・テーブルの上に飲物を置く人はほとんどなくなり結構な事ですが、となりのイスにかばん等を置く人も注意してください。</t>
    <rPh sb="6" eb="7">
      <t>ウエ</t>
    </rPh>
    <rPh sb="8" eb="10">
      <t>ノミモノ</t>
    </rPh>
    <rPh sb="11" eb="12">
      <t>オ</t>
    </rPh>
    <rPh sb="13" eb="14">
      <t>ヒト</t>
    </rPh>
    <rPh sb="23" eb="25">
      <t>ケッコウ</t>
    </rPh>
    <rPh sb="26" eb="27">
      <t>コト</t>
    </rPh>
    <rPh sb="41" eb="42">
      <t>ナド</t>
    </rPh>
    <rPh sb="43" eb="44">
      <t>オ</t>
    </rPh>
    <rPh sb="45" eb="46">
      <t>ヒト</t>
    </rPh>
    <rPh sb="47" eb="49">
      <t>チュウイ</t>
    </rPh>
    <phoneticPr fontId="1"/>
  </si>
  <si>
    <t>・１階の換気が悪い。独特な臭いがある。建物が古い関係もあるかと思うが、衛生面で問題が出ないよう注意されたい。</t>
    <rPh sb="2" eb="3">
      <t>カイ</t>
    </rPh>
    <rPh sb="4" eb="6">
      <t>カンキ</t>
    </rPh>
    <rPh sb="7" eb="8">
      <t>ワル</t>
    </rPh>
    <rPh sb="10" eb="12">
      <t>ドクトク</t>
    </rPh>
    <rPh sb="13" eb="14">
      <t>ニオ</t>
    </rPh>
    <rPh sb="19" eb="21">
      <t>タテモノ</t>
    </rPh>
    <rPh sb="22" eb="23">
      <t>フル</t>
    </rPh>
    <rPh sb="24" eb="26">
      <t>カンケイ</t>
    </rPh>
    <rPh sb="31" eb="32">
      <t>オモ</t>
    </rPh>
    <rPh sb="35" eb="38">
      <t>エイセイメン</t>
    </rPh>
    <rPh sb="39" eb="41">
      <t>モンダイ</t>
    </rPh>
    <rPh sb="42" eb="43">
      <t>デ</t>
    </rPh>
    <rPh sb="47" eb="49">
      <t>チュウイ</t>
    </rPh>
    <phoneticPr fontId="1"/>
  </si>
  <si>
    <t>人数（789人）</t>
    <rPh sb="0" eb="1">
      <t>ヒト</t>
    </rPh>
    <rPh sb="1" eb="2">
      <t>スウ</t>
    </rPh>
    <rPh sb="6" eb="7">
      <t>ニン</t>
    </rPh>
    <phoneticPr fontId="1"/>
  </si>
  <si>
    <t>人数（789人）</t>
    <rPh sb="0" eb="2">
      <t>ニンズウ</t>
    </rPh>
    <rPh sb="6" eb="7">
      <t>ヒト</t>
    </rPh>
    <phoneticPr fontId="1"/>
  </si>
  <si>
    <t>人数（789人）</t>
    <rPh sb="0" eb="2">
      <t>ニンズウ</t>
    </rPh>
    <rPh sb="6" eb="7">
      <t>ニン</t>
    </rPh>
    <phoneticPr fontId="1"/>
  </si>
  <si>
    <t>　人数（789人）</t>
    <rPh sb="1" eb="2">
      <t>ヒト</t>
    </rPh>
    <rPh sb="2" eb="3">
      <t>スウ</t>
    </rPh>
    <rPh sb="7" eb="8">
      <t>ニン</t>
    </rPh>
    <phoneticPr fontId="1"/>
  </si>
  <si>
    <t>人数（134人）</t>
    <rPh sb="0" eb="2">
      <t>ニンズウ</t>
    </rPh>
    <rPh sb="6" eb="7">
      <t>ヒト</t>
    </rPh>
    <phoneticPr fontId="1"/>
  </si>
  <si>
    <t>　</t>
    <phoneticPr fontId="1"/>
  </si>
  <si>
    <t>　いますか？</t>
    <phoneticPr fontId="1"/>
  </si>
  <si>
    <r>
      <t>２．本日の来館目的は何ですか。　</t>
    </r>
    <r>
      <rPr>
        <sz val="8"/>
        <color theme="1"/>
        <rFont val="ＭＳ Ｐゴシック"/>
        <family val="3"/>
        <charset val="128"/>
        <scheme val="minor"/>
      </rPr>
      <t>（複数回答可：回答数８１２人）</t>
    </r>
    <rPh sb="2" eb="4">
      <t>ホンジツ</t>
    </rPh>
    <rPh sb="5" eb="7">
      <t>ライカン</t>
    </rPh>
    <rPh sb="7" eb="9">
      <t>モクテキ</t>
    </rPh>
    <rPh sb="10" eb="11">
      <t>ナン</t>
    </rPh>
    <rPh sb="17" eb="19">
      <t>フクスウ</t>
    </rPh>
    <rPh sb="19" eb="21">
      <t>カイトウ</t>
    </rPh>
    <rPh sb="21" eb="22">
      <t>カ</t>
    </rPh>
    <rPh sb="23" eb="26">
      <t>カイトウスウ</t>
    </rPh>
    <rPh sb="29" eb="30">
      <t>ニン</t>
    </rPh>
    <phoneticPr fontId="1"/>
  </si>
  <si>
    <t>・清掃されていると思うが、設備の古さゆえ清潔感を感じない。</t>
    <rPh sb="1" eb="3">
      <t>セイソウ</t>
    </rPh>
    <rPh sb="9" eb="10">
      <t>オモ</t>
    </rPh>
    <rPh sb="13" eb="15">
      <t>セツビ</t>
    </rPh>
    <rPh sb="16" eb="17">
      <t>フル</t>
    </rPh>
    <rPh sb="20" eb="23">
      <t>セイケツカン</t>
    </rPh>
    <rPh sb="24" eb="25">
      <t>カン</t>
    </rPh>
    <phoneticPr fontId="1"/>
  </si>
  <si>
    <t>・1階トイレの臭いが気にる。2階も。消臭対策求む。1階は余分かなという個数が望ましい。</t>
    <rPh sb="2" eb="3">
      <t>カイ</t>
    </rPh>
    <rPh sb="7" eb="8">
      <t>シュウ</t>
    </rPh>
    <rPh sb="10" eb="11">
      <t>キ</t>
    </rPh>
    <rPh sb="15" eb="16">
      <t>カイ</t>
    </rPh>
    <rPh sb="18" eb="20">
      <t>ショウシュウ</t>
    </rPh>
    <rPh sb="20" eb="22">
      <t>タイサク</t>
    </rPh>
    <rPh sb="22" eb="23">
      <t>モト</t>
    </rPh>
    <rPh sb="26" eb="27">
      <t>カイ</t>
    </rPh>
    <rPh sb="28" eb="30">
      <t>ヨブン</t>
    </rPh>
    <rPh sb="35" eb="37">
      <t>コスウ</t>
    </rPh>
    <rPh sb="38" eb="39">
      <t>ノゾ</t>
    </rPh>
    <phoneticPr fontId="1"/>
  </si>
  <si>
    <t>無回答</t>
    <rPh sb="0" eb="3">
      <t>ムカイトウ</t>
    </rPh>
    <phoneticPr fontId="1"/>
  </si>
  <si>
    <t>　あ　る</t>
    <phoneticPr fontId="1"/>
  </si>
  <si>
    <t>　な　い</t>
    <phoneticPr fontId="1"/>
  </si>
  <si>
    <t>　無回答</t>
    <rPh sb="1" eb="4">
      <t>ムカイトウ</t>
    </rPh>
    <phoneticPr fontId="1"/>
  </si>
  <si>
    <t>3.あなたの年齢をお聞かせください。</t>
    <rPh sb="6" eb="8">
      <t>ネンレイ</t>
    </rPh>
    <rPh sb="10" eb="11">
      <t>キ</t>
    </rPh>
    <phoneticPr fontId="1"/>
  </si>
  <si>
    <t>４．どちらにお住まいですか？</t>
    <rPh sb="7" eb="8">
      <t>ス</t>
    </rPh>
    <phoneticPr fontId="1"/>
  </si>
  <si>
    <t>人数（のべ812人）</t>
    <rPh sb="0" eb="1">
      <t>ヒト</t>
    </rPh>
    <rPh sb="1" eb="2">
      <t>スウ</t>
    </rPh>
    <rPh sb="8" eb="9">
      <t>ニン</t>
    </rPh>
    <phoneticPr fontId="1"/>
  </si>
  <si>
    <t>・図書館ホームページを見ました。（25.2％）</t>
    <rPh sb="1" eb="4">
      <t>トショカン</t>
    </rPh>
    <rPh sb="11" eb="12">
      <t>ミ</t>
    </rPh>
    <phoneticPr fontId="1"/>
  </si>
  <si>
    <t>・放送でアスウェルからのお知らせが流れてるので。（20.0％）</t>
    <rPh sb="1" eb="3">
      <t>ホウソウ</t>
    </rPh>
    <rPh sb="13" eb="14">
      <t>シ</t>
    </rPh>
    <rPh sb="17" eb="18">
      <t>ナガ</t>
    </rPh>
    <phoneticPr fontId="1"/>
  </si>
  <si>
    <t>・図書館の利用時・展示やイベントを見に来て知った。（29.4％）</t>
    <phoneticPr fontId="1"/>
  </si>
  <si>
    <t>　　　　　　　　　　　　　　</t>
    <phoneticPr fontId="1"/>
  </si>
  <si>
    <t>・チラシや掲示板のポスターを通して。（14.0％）</t>
    <phoneticPr fontId="1"/>
  </si>
  <si>
    <t>・売店（ショップ）に入って気付いた。（7.7％）</t>
    <rPh sb="1" eb="3">
      <t>バイテン</t>
    </rPh>
    <rPh sb="10" eb="11">
      <t>ハイ</t>
    </rPh>
    <rPh sb="13" eb="15">
      <t>キヅ</t>
    </rPh>
    <phoneticPr fontId="1"/>
  </si>
  <si>
    <t>計</t>
    <rPh sb="0" eb="1">
      <t>ケイ</t>
    </rPh>
    <phoneticPr fontId="1"/>
  </si>
  <si>
    <t>人数（173人）</t>
    <rPh sb="0" eb="2">
      <t>ニンズウ</t>
    </rPh>
    <rPh sb="6" eb="7">
      <t>ヒト</t>
    </rPh>
    <phoneticPr fontId="1"/>
  </si>
  <si>
    <t>人数（28人）</t>
    <rPh sb="0" eb="2">
      <t>ニンズウ</t>
    </rPh>
    <rPh sb="5" eb="6">
      <t>ヒト</t>
    </rPh>
    <phoneticPr fontId="1"/>
  </si>
  <si>
    <t>⇒　「良くない」とお答えになった方へ。その理由を具体的にお聞かせください。（記入者３名）</t>
    <rPh sb="3" eb="4">
      <t>ヨ</t>
    </rPh>
    <rPh sb="10" eb="11">
      <t>コタ</t>
    </rPh>
    <rPh sb="16" eb="17">
      <t>カタ</t>
    </rPh>
    <rPh sb="21" eb="23">
      <t>リユウ</t>
    </rPh>
    <rPh sb="24" eb="27">
      <t>グタイテキ</t>
    </rPh>
    <rPh sb="29" eb="30">
      <t>キ</t>
    </rPh>
    <rPh sb="38" eb="41">
      <t>キニュウシャ</t>
    </rPh>
    <rPh sb="42" eb="43">
      <t>メイ</t>
    </rPh>
    <phoneticPr fontId="1"/>
  </si>
  <si>
    <t>⇒　「良くない」とお答えになった方へ。その理由を具体的にお聞かせください。（記入者４名）</t>
    <rPh sb="3" eb="4">
      <t>ヨ</t>
    </rPh>
    <rPh sb="10" eb="11">
      <t>コタ</t>
    </rPh>
    <rPh sb="16" eb="17">
      <t>カタ</t>
    </rPh>
    <rPh sb="21" eb="23">
      <t>リユウ</t>
    </rPh>
    <rPh sb="24" eb="27">
      <t>グタイテキ</t>
    </rPh>
    <rPh sb="29" eb="30">
      <t>キ</t>
    </rPh>
    <rPh sb="38" eb="41">
      <t>キニュウシャ</t>
    </rPh>
    <rPh sb="42" eb="43">
      <t>メイ</t>
    </rPh>
    <phoneticPr fontId="1"/>
  </si>
  <si>
    <t>⇒　「良くない」とお答えになった方へ。その理由を具体的にお聞かせください。（記入者２８人：記入内容ベスト５：）</t>
    <rPh sb="3" eb="4">
      <t>ヨ</t>
    </rPh>
    <rPh sb="10" eb="11">
      <t>コタ</t>
    </rPh>
    <rPh sb="16" eb="17">
      <t>カタ</t>
    </rPh>
    <rPh sb="21" eb="23">
      <t>リユウ</t>
    </rPh>
    <rPh sb="24" eb="27">
      <t>グタイテキ</t>
    </rPh>
    <rPh sb="29" eb="30">
      <t>キ</t>
    </rPh>
    <phoneticPr fontId="1"/>
  </si>
  <si>
    <t>・玄関ホールの自動ガラスドア入ってすぐのところに総合案内板があった方がよい。（17.8％）</t>
    <rPh sb="1" eb="3">
      <t>ゲンカン</t>
    </rPh>
    <rPh sb="7" eb="9">
      <t>ジドウ</t>
    </rPh>
    <rPh sb="14" eb="15">
      <t>ハイ</t>
    </rPh>
    <rPh sb="24" eb="26">
      <t>ソウゴウ</t>
    </rPh>
    <rPh sb="26" eb="28">
      <t>アンナイ</t>
    </rPh>
    <rPh sb="28" eb="29">
      <t>バン</t>
    </rPh>
    <rPh sb="33" eb="34">
      <t>ホウ</t>
    </rPh>
    <phoneticPr fontId="1"/>
  </si>
  <si>
    <t>・別館の場所誘導がわかりにくいと思います。（21.4％）</t>
    <rPh sb="1" eb="3">
      <t>ベッカン</t>
    </rPh>
    <rPh sb="4" eb="6">
      <t>バショ</t>
    </rPh>
    <rPh sb="6" eb="8">
      <t>ユウドウ</t>
    </rPh>
    <rPh sb="16" eb="17">
      <t>オモ</t>
    </rPh>
    <phoneticPr fontId="1"/>
  </si>
  <si>
    <t>・案内の見字が小さいので見ずらい。（17.8％）</t>
    <rPh sb="1" eb="3">
      <t>アンナイ</t>
    </rPh>
    <rPh sb="4" eb="5">
      <t>ミ</t>
    </rPh>
    <rPh sb="5" eb="6">
      <t>ジ</t>
    </rPh>
    <rPh sb="7" eb="8">
      <t>チイ</t>
    </rPh>
    <rPh sb="12" eb="13">
      <t>ミ</t>
    </rPh>
    <phoneticPr fontId="1"/>
  </si>
  <si>
    <t>・書籍の所在がよくわからない。（10.7％）</t>
    <rPh sb="1" eb="3">
      <t>ショセキ</t>
    </rPh>
    <rPh sb="4" eb="6">
      <t>ショザイ</t>
    </rPh>
    <phoneticPr fontId="1"/>
  </si>
  <si>
    <t>・休憩スペースが分かりにくかった。（10.7％）</t>
    <rPh sb="1" eb="3">
      <t>キュウケイ</t>
    </rPh>
    <rPh sb="8" eb="9">
      <t>ワ</t>
    </rPh>
    <phoneticPr fontId="1"/>
  </si>
  <si>
    <t>⇒　「良くない」とお答えになった方へ。その理由を具体的にお聞かせください。（記入者３名）</t>
    <rPh sb="10" eb="11">
      <t>コタ</t>
    </rPh>
    <rPh sb="16" eb="17">
      <t>カタ</t>
    </rPh>
    <rPh sb="21" eb="23">
      <t>リユウ</t>
    </rPh>
    <rPh sb="24" eb="27">
      <t>グタイテキ</t>
    </rPh>
    <rPh sb="29" eb="30">
      <t>キ</t>
    </rPh>
    <rPh sb="38" eb="41">
      <t>キニュウシャ</t>
    </rPh>
    <rPh sb="42" eb="43">
      <t>メイ</t>
    </rPh>
    <phoneticPr fontId="1"/>
  </si>
  <si>
    <t>⇒　「良くない」とお答えになった方へ。その理由を具体的にお聞かせください。（記入者８名）</t>
    <rPh sb="3" eb="4">
      <t>ヨ</t>
    </rPh>
    <rPh sb="10" eb="11">
      <t>コタ</t>
    </rPh>
    <rPh sb="16" eb="17">
      <t>カタ</t>
    </rPh>
    <rPh sb="21" eb="23">
      <t>リユウ</t>
    </rPh>
    <rPh sb="24" eb="27">
      <t>グタイテキ</t>
    </rPh>
    <rPh sb="29" eb="30">
      <t>キ</t>
    </rPh>
    <rPh sb="38" eb="41">
      <t>キニュウシャ</t>
    </rPh>
    <rPh sb="42" eb="43">
      <t>メイ</t>
    </rPh>
    <phoneticPr fontId="1"/>
  </si>
  <si>
    <t>・細かいところに目が届いていない気がする。（75.0％）</t>
    <rPh sb="1" eb="2">
      <t>コマ</t>
    </rPh>
    <rPh sb="8" eb="9">
      <t>メ</t>
    </rPh>
    <rPh sb="10" eb="11">
      <t>トド</t>
    </rPh>
    <rPh sb="16" eb="17">
      <t>キ</t>
    </rPh>
    <phoneticPr fontId="1"/>
  </si>
  <si>
    <t>・側道に面する部分、日照が悪いせいもあるのでしょうがもう少し植栽を入れてはと思います。（12.5％）</t>
    <rPh sb="1" eb="3">
      <t>ソクドウ</t>
    </rPh>
    <rPh sb="4" eb="5">
      <t>メン</t>
    </rPh>
    <rPh sb="7" eb="9">
      <t>ブブン</t>
    </rPh>
    <rPh sb="10" eb="12">
      <t>ニッショウ</t>
    </rPh>
    <rPh sb="13" eb="14">
      <t>ワル</t>
    </rPh>
    <rPh sb="28" eb="29">
      <t>スコ</t>
    </rPh>
    <rPh sb="30" eb="32">
      <t>ショクサイ</t>
    </rPh>
    <rPh sb="33" eb="34">
      <t>イ</t>
    </rPh>
    <rPh sb="38" eb="39">
      <t>オモ</t>
    </rPh>
    <phoneticPr fontId="1"/>
  </si>
  <si>
    <t>・もう一段きれいな手入れであればより見栄えが良いと思います（芝生など）。（12.5％）</t>
    <rPh sb="3" eb="5">
      <t>イチダン</t>
    </rPh>
    <rPh sb="9" eb="11">
      <t>テイ</t>
    </rPh>
    <rPh sb="18" eb="20">
      <t>ミバ</t>
    </rPh>
    <rPh sb="22" eb="23">
      <t>イ</t>
    </rPh>
    <rPh sb="25" eb="26">
      <t>オモ</t>
    </rPh>
    <rPh sb="30" eb="32">
      <t>シバフ</t>
    </rPh>
    <phoneticPr fontId="1"/>
  </si>
  <si>
    <t>分析結果</t>
    <rPh sb="0" eb="2">
      <t>ブンセキ</t>
    </rPh>
    <rPh sb="2" eb="4">
      <t>ケッカ</t>
    </rPh>
    <phoneticPr fontId="1"/>
  </si>
  <si>
    <t>・大阪らしさ,中之島らしさをもう少し演出してもよいかも。他の雑貨屋さんでも買えるような物が多いので。
　ここならではをもう少し。</t>
    <rPh sb="1" eb="3">
      <t>オオサカ</t>
    </rPh>
    <rPh sb="7" eb="10">
      <t>ナカノシマ</t>
    </rPh>
    <rPh sb="16" eb="17">
      <t>スコ</t>
    </rPh>
    <rPh sb="18" eb="20">
      <t>エンシュツ</t>
    </rPh>
    <rPh sb="28" eb="29">
      <t>ホカ</t>
    </rPh>
    <rPh sb="30" eb="33">
      <t>ザッカヤ</t>
    </rPh>
    <rPh sb="37" eb="38">
      <t>カ</t>
    </rPh>
    <rPh sb="43" eb="44">
      <t>モノ</t>
    </rPh>
    <rPh sb="45" eb="46">
      <t>オオ</t>
    </rPh>
    <rPh sb="61" eb="62">
      <t>スコ</t>
    </rPh>
    <phoneticPr fontId="1"/>
  </si>
  <si>
    <t>　　　期間　：　平成２９年10月23日（月）～10月２８日（土）</t>
    <rPh sb="3" eb="5">
      <t>キカン</t>
    </rPh>
    <rPh sb="8" eb="10">
      <t>ヘイセイ</t>
    </rPh>
    <rPh sb="12" eb="13">
      <t>ネン</t>
    </rPh>
    <rPh sb="15" eb="16">
      <t>ガツ</t>
    </rPh>
    <rPh sb="18" eb="19">
      <t>ニチ</t>
    </rPh>
    <rPh sb="20" eb="21">
      <t>ツキ</t>
    </rPh>
    <rPh sb="25" eb="26">
      <t>ガツ</t>
    </rPh>
    <rPh sb="28" eb="29">
      <t>ニチ</t>
    </rPh>
    <rPh sb="30" eb="31">
      <t>ド</t>
    </rPh>
    <phoneticPr fontId="1"/>
  </si>
  <si>
    <t>　ホームページやSNS等でショップ
の魅力の発信をさらに強化すると
ともに、話題性のある商品を扱っ
て行きたい。また、講演や展示に
関連する書籍やグッズがあれば、
積極的に取り入れて行きたい。　</t>
    <rPh sb="11" eb="12">
      <t>トウ</t>
    </rPh>
    <rPh sb="19" eb="21">
      <t>ミリョク</t>
    </rPh>
    <rPh sb="22" eb="24">
      <t>ハッシン</t>
    </rPh>
    <rPh sb="28" eb="30">
      <t>キョウカ</t>
    </rPh>
    <rPh sb="38" eb="41">
      <t>ワダイセイ</t>
    </rPh>
    <rPh sb="44" eb="46">
      <t>ショウヒン</t>
    </rPh>
    <rPh sb="47" eb="48">
      <t>アツカ</t>
    </rPh>
    <rPh sb="51" eb="52">
      <t>イ</t>
    </rPh>
    <rPh sb="59" eb="61">
      <t>コウエン</t>
    </rPh>
    <rPh sb="62" eb="64">
      <t>テンジ</t>
    </rPh>
    <rPh sb="66" eb="67">
      <t>セキ</t>
    </rPh>
    <rPh sb="67" eb="68">
      <t>レン</t>
    </rPh>
    <rPh sb="70" eb="72">
      <t>ショセキ</t>
    </rPh>
    <rPh sb="82" eb="83">
      <t>ツモル</t>
    </rPh>
    <rPh sb="83" eb="84">
      <t>キョク</t>
    </rPh>
    <rPh sb="84" eb="85">
      <t>テキ</t>
    </rPh>
    <rPh sb="86" eb="87">
      <t>ト</t>
    </rPh>
    <rPh sb="88" eb="89">
      <t>イ</t>
    </rPh>
    <rPh sb="91" eb="92">
      <t>イ</t>
    </rPh>
    <phoneticPr fontId="1"/>
  </si>
  <si>
    <r>
      <t xml:space="preserve"> 「知っている」と回答した来館者の割合が</t>
    </r>
    <r>
      <rPr>
        <sz val="11"/>
        <rFont val="ＭＳ Ｐゴシック"/>
        <family val="3"/>
        <charset val="128"/>
        <scheme val="minor"/>
      </rPr>
      <t>2割強となっている。今後はイベントチラシ等を通じた広報により、一層の周知に努めたい。　</t>
    </r>
    <rPh sb="2" eb="3">
      <t>シ</t>
    </rPh>
    <rPh sb="9" eb="11">
      <t>カイトウ</t>
    </rPh>
    <rPh sb="13" eb="16">
      <t>ライカンシャ</t>
    </rPh>
    <rPh sb="17" eb="19">
      <t>ワリアイ</t>
    </rPh>
    <rPh sb="21" eb="22">
      <t>ワリ</t>
    </rPh>
    <rPh sb="22" eb="23">
      <t>キョウ</t>
    </rPh>
    <rPh sb="30" eb="32">
      <t>コンゴ</t>
    </rPh>
    <rPh sb="40" eb="41">
      <t>トウ</t>
    </rPh>
    <rPh sb="42" eb="43">
      <t>ツウ</t>
    </rPh>
    <rPh sb="45" eb="47">
      <t>コウホウ</t>
    </rPh>
    <rPh sb="51" eb="53">
      <t>イッソウ</t>
    </rPh>
    <rPh sb="54" eb="56">
      <t>シュウチ</t>
    </rPh>
    <rPh sb="57" eb="58">
      <t>ツト</t>
    </rPh>
    <phoneticPr fontId="1"/>
  </si>
  <si>
    <r>
      <t>　大阪府</t>
    </r>
    <r>
      <rPr>
        <sz val="11"/>
        <rFont val="ＭＳ Ｐゴシック"/>
        <family val="3"/>
        <charset val="128"/>
        <scheme val="minor"/>
      </rPr>
      <t>域で7割弱、近隣府県で2
割強という結果である。ホーム
ページの内容の充実やチラシによ
る広報は現在も行っているが、今
後は、府域はもとより、近隣府県
在住者も含めた来館者増につな
がるよう、展示やイベントでつなが
りのできたメディアに対して、積極
的に情報提供を行い、事業内容な
どの広報活動に努める。</t>
    </r>
    <rPh sb="1" eb="3">
      <t>オオサカ</t>
    </rPh>
    <rPh sb="3" eb="4">
      <t>フ</t>
    </rPh>
    <rPh sb="4" eb="5">
      <t>イキ</t>
    </rPh>
    <rPh sb="7" eb="8">
      <t>ワリ</t>
    </rPh>
    <rPh sb="8" eb="9">
      <t>ジャク</t>
    </rPh>
    <rPh sb="10" eb="12">
      <t>キンリン</t>
    </rPh>
    <rPh sb="12" eb="14">
      <t>フケン</t>
    </rPh>
    <rPh sb="17" eb="18">
      <t>ワリ</t>
    </rPh>
    <rPh sb="18" eb="19">
      <t>キョウ</t>
    </rPh>
    <rPh sb="22" eb="24">
      <t>ケッカ</t>
    </rPh>
    <rPh sb="36" eb="38">
      <t>ナイヨウ</t>
    </rPh>
    <rPh sb="39" eb="41">
      <t>ジュウジツ</t>
    </rPh>
    <rPh sb="52" eb="54">
      <t>ゲンザイ</t>
    </rPh>
    <rPh sb="55" eb="56">
      <t>イ</t>
    </rPh>
    <rPh sb="67" eb="68">
      <t>フ</t>
    </rPh>
    <rPh sb="68" eb="69">
      <t>イキ</t>
    </rPh>
    <rPh sb="75" eb="77">
      <t>キンリン</t>
    </rPh>
    <rPh sb="80" eb="83">
      <t>ザイジュウシャ</t>
    </rPh>
    <rPh sb="84" eb="85">
      <t>フク</t>
    </rPh>
    <rPh sb="87" eb="90">
      <t>ライカンシャ</t>
    </rPh>
    <rPh sb="90" eb="91">
      <t>ゾウ</t>
    </rPh>
    <rPh sb="149" eb="151">
      <t>カツドウ</t>
    </rPh>
    <phoneticPr fontId="1"/>
  </si>
  <si>
    <r>
      <t>　「とても良い」・「良い」を合わせる
と</t>
    </r>
    <r>
      <rPr>
        <sz val="11"/>
        <rFont val="ＭＳ Ｐゴシック"/>
        <family val="3"/>
        <charset val="128"/>
        <scheme val="minor"/>
      </rPr>
      <t>9割を超え満足度は高い。しかし、マナーの悪い利用者に対する
対応の甘さへの指摘もあることか
ら、今後においてもきめ細かな対
応を心がけ、満足度の一層の向
上につながるよう努めたい。　</t>
    </r>
    <rPh sb="5" eb="6">
      <t>ヨ</t>
    </rPh>
    <rPh sb="10" eb="11">
      <t>ヨ</t>
    </rPh>
    <rPh sb="14" eb="15">
      <t>ア</t>
    </rPh>
    <rPh sb="21" eb="22">
      <t>ワリ</t>
    </rPh>
    <rPh sb="23" eb="24">
      <t>コ</t>
    </rPh>
    <rPh sb="25" eb="28">
      <t>マンゾクド</t>
    </rPh>
    <rPh sb="29" eb="30">
      <t>タカ</t>
    </rPh>
    <rPh sb="40" eb="41">
      <t>ワル</t>
    </rPh>
    <rPh sb="42" eb="45">
      <t>リヨウシャ</t>
    </rPh>
    <rPh sb="46" eb="47">
      <t>タイ</t>
    </rPh>
    <rPh sb="50" eb="52">
      <t>タイオウ</t>
    </rPh>
    <rPh sb="53" eb="54">
      <t>アマ</t>
    </rPh>
    <rPh sb="57" eb="59">
      <t>シテキ</t>
    </rPh>
    <rPh sb="77" eb="78">
      <t>コマ</t>
    </rPh>
    <rPh sb="84" eb="85">
      <t>ココロ</t>
    </rPh>
    <rPh sb="88" eb="91">
      <t>マンゾクド</t>
    </rPh>
    <rPh sb="92" eb="94">
      <t>イッソウ</t>
    </rPh>
    <rPh sb="105" eb="106">
      <t>ツト</t>
    </rPh>
    <phoneticPr fontId="1"/>
  </si>
  <si>
    <r>
      <t>　「とても良い」・「良い」を合わせる
と</t>
    </r>
    <r>
      <rPr>
        <sz val="11"/>
        <rFont val="ＭＳ Ｐゴシック"/>
        <family val="3"/>
        <charset val="128"/>
        <scheme val="minor"/>
      </rPr>
      <t>9割に迫る高評価を得ているが、「具体的な理由」にもあるように、
臭気などの気になる問題もある。
対処療法ではあるが、無香料の
消臭剤の活用等の対応を積極的
に行い、快適な施設の提供に向
けた取組を進めて行きたい。　</t>
    </r>
    <rPh sb="21" eb="22">
      <t>ワリ</t>
    </rPh>
    <rPh sb="23" eb="24">
      <t>セマ</t>
    </rPh>
    <rPh sb="25" eb="26">
      <t>タカ</t>
    </rPh>
    <rPh sb="26" eb="28">
      <t>ヒョウカ</t>
    </rPh>
    <rPh sb="29" eb="30">
      <t>エ</t>
    </rPh>
    <rPh sb="36" eb="39">
      <t>グタイテキ</t>
    </rPh>
    <rPh sb="40" eb="42">
      <t>リユウ</t>
    </rPh>
    <rPh sb="52" eb="54">
      <t>シュウキ</t>
    </rPh>
    <rPh sb="57" eb="58">
      <t>キ</t>
    </rPh>
    <rPh sb="61" eb="63">
      <t>モンダイ</t>
    </rPh>
    <rPh sb="68" eb="70">
      <t>タイショ</t>
    </rPh>
    <rPh sb="70" eb="72">
      <t>リョウホウ</t>
    </rPh>
    <rPh sb="78" eb="81">
      <t>ムコウリョウ</t>
    </rPh>
    <rPh sb="83" eb="86">
      <t>ショウシュウザイ</t>
    </rPh>
    <rPh sb="87" eb="89">
      <t>カツヨウ</t>
    </rPh>
    <rPh sb="89" eb="90">
      <t>トウ</t>
    </rPh>
    <rPh sb="91" eb="93">
      <t>タイオウ</t>
    </rPh>
    <rPh sb="94" eb="97">
      <t>セッキョクテキ</t>
    </rPh>
    <rPh sb="99" eb="100">
      <t>オコナ</t>
    </rPh>
    <rPh sb="102" eb="104">
      <t>カイテキ</t>
    </rPh>
    <rPh sb="105" eb="107">
      <t>シセツ</t>
    </rPh>
    <rPh sb="108" eb="110">
      <t>テイキョウ</t>
    </rPh>
    <rPh sb="111" eb="112">
      <t>ム</t>
    </rPh>
    <rPh sb="115" eb="117">
      <t>トリクミ</t>
    </rPh>
    <rPh sb="118" eb="119">
      <t>スス</t>
    </rPh>
    <rPh sb="121" eb="122">
      <t>イ</t>
    </rPh>
    <phoneticPr fontId="1"/>
  </si>
  <si>
    <r>
      <t>　利用者の評価は、「とても良い」・「良い」を合わせると</t>
    </r>
    <r>
      <rPr>
        <sz val="11"/>
        <rFont val="ＭＳ Ｐゴシック"/>
        <family val="3"/>
        <charset val="128"/>
        <scheme val="minor"/>
      </rPr>
      <t>9割近い高い
評価を得ている。今後は、ショップ
に足を運んでいただく方策として、
メディアの取材要請に対しては積
極的に対応し、「ショップ」を知って
もらうきっかけづくりに努めたい。</t>
    </r>
    <rPh sb="1" eb="3">
      <t>リヨウ</t>
    </rPh>
    <rPh sb="3" eb="4">
      <t>モノ</t>
    </rPh>
    <rPh sb="5" eb="7">
      <t>ヒョウカ</t>
    </rPh>
    <rPh sb="28" eb="29">
      <t>ワリ</t>
    </rPh>
    <rPh sb="29" eb="30">
      <t>チカ</t>
    </rPh>
    <rPh sb="31" eb="32">
      <t>タカ</t>
    </rPh>
    <rPh sb="34" eb="36">
      <t>ヒョウカ</t>
    </rPh>
    <rPh sb="37" eb="38">
      <t>エ</t>
    </rPh>
    <rPh sb="42" eb="44">
      <t>コンゴ</t>
    </rPh>
    <rPh sb="52" eb="53">
      <t>アシ</t>
    </rPh>
    <rPh sb="54" eb="55">
      <t>ハコ</t>
    </rPh>
    <rPh sb="61" eb="63">
      <t>ホウサク</t>
    </rPh>
    <rPh sb="73" eb="75">
      <t>シュザイ</t>
    </rPh>
    <rPh sb="75" eb="77">
      <t>ヨウセイ</t>
    </rPh>
    <rPh sb="78" eb="79">
      <t>タイ</t>
    </rPh>
    <rPh sb="87" eb="89">
      <t>タイオウ</t>
    </rPh>
    <rPh sb="98" eb="99">
      <t>シ</t>
    </rPh>
    <rPh sb="113" eb="114">
      <t>ツト</t>
    </rPh>
    <phoneticPr fontId="1"/>
  </si>
  <si>
    <r>
      <t>　「ない」が9割を超えており、</t>
    </r>
    <r>
      <rPr>
        <sz val="11"/>
        <rFont val="ＭＳ Ｐゴシック"/>
        <family val="3"/>
        <charset val="128"/>
        <scheme val="minor"/>
      </rPr>
      <t>有料
の貸室・貸会議室（レンタルスペース）について、ホームページや案
内チラシを活用し、積極的に広報
を行い、利用促進を図りたい。</t>
    </r>
    <rPh sb="7" eb="8">
      <t>ワリ</t>
    </rPh>
    <rPh sb="9" eb="10">
      <t>コ</t>
    </rPh>
    <rPh sb="15" eb="17">
      <t>ユウリョウ</t>
    </rPh>
    <rPh sb="19" eb="20">
      <t>カ</t>
    </rPh>
    <rPh sb="20" eb="21">
      <t>シツ</t>
    </rPh>
    <rPh sb="22" eb="23">
      <t>カ</t>
    </rPh>
    <rPh sb="23" eb="25">
      <t>カイギ</t>
    </rPh>
    <rPh sb="25" eb="26">
      <t>シツ</t>
    </rPh>
    <rPh sb="48" eb="49">
      <t>アン</t>
    </rPh>
    <rPh sb="50" eb="51">
      <t>ナイ</t>
    </rPh>
    <rPh sb="55" eb="57">
      <t>カツヨウ</t>
    </rPh>
    <rPh sb="59" eb="62">
      <t>セッキョクテキ</t>
    </rPh>
    <rPh sb="63" eb="65">
      <t>コウホウ</t>
    </rPh>
    <rPh sb="67" eb="68">
      <t>オコナ</t>
    </rPh>
    <rPh sb="70" eb="72">
      <t>リヨウ</t>
    </rPh>
    <rPh sb="72" eb="74">
      <t>ソクシン</t>
    </rPh>
    <rPh sb="75" eb="76">
      <t>ハカ</t>
    </rPh>
    <phoneticPr fontId="1"/>
  </si>
  <si>
    <r>
      <t>　利用していただいた方には高評
価を</t>
    </r>
    <r>
      <rPr>
        <sz val="11"/>
        <rFont val="ＭＳ Ｐゴシック"/>
        <family val="3"/>
        <charset val="128"/>
        <scheme val="minor"/>
      </rPr>
      <t>いただいた。　今後も利用促
進に向けた取組みを積極的に展
開して行きたい。</t>
    </r>
    <rPh sb="1" eb="3">
      <t>リヨウ</t>
    </rPh>
    <rPh sb="10" eb="11">
      <t>カタ</t>
    </rPh>
    <rPh sb="13" eb="15">
      <t>コウヒョウ</t>
    </rPh>
    <rPh sb="16" eb="17">
      <t>アタイ</t>
    </rPh>
    <rPh sb="25" eb="27">
      <t>コンゴ</t>
    </rPh>
    <rPh sb="28" eb="30">
      <t>リヨウ</t>
    </rPh>
    <rPh sb="30" eb="31">
      <t>ソク</t>
    </rPh>
    <rPh sb="32" eb="33">
      <t>ススム</t>
    </rPh>
    <rPh sb="34" eb="35">
      <t>ム</t>
    </rPh>
    <rPh sb="37" eb="39">
      <t>トリクミ</t>
    </rPh>
    <rPh sb="41" eb="44">
      <t>セッキョクテキ</t>
    </rPh>
    <rPh sb="45" eb="46">
      <t>テン</t>
    </rPh>
    <rPh sb="47" eb="48">
      <t>カイ</t>
    </rPh>
    <rPh sb="50" eb="51">
      <t>イ</t>
    </rPh>
    <phoneticPr fontId="1"/>
  </si>
  <si>
    <r>
      <t xml:space="preserve">  「見ていない」が</t>
    </r>
    <r>
      <rPr>
        <sz val="11"/>
        <rFont val="ＭＳ Ｐゴシック"/>
        <family val="3"/>
        <charset val="128"/>
        <scheme val="minor"/>
      </rPr>
      <t>7割強である。現
在行われている展示に関しての館
内での宣伝方法としては、館内放
送とデジタルサイネージによる放
映やチラシであり、それらをより積
極的に活用するとともに、今後、展
示会場までの分かり易い動線の
表示等を工夫して行きたい。</t>
    </r>
    <rPh sb="3" eb="4">
      <t>ミ</t>
    </rPh>
    <rPh sb="11" eb="12">
      <t>ワリ</t>
    </rPh>
    <rPh sb="12" eb="13">
      <t>キョウ</t>
    </rPh>
    <rPh sb="20" eb="21">
      <t>オコナ</t>
    </rPh>
    <rPh sb="26" eb="28">
      <t>テンジ</t>
    </rPh>
    <rPh sb="29" eb="30">
      <t>カン</t>
    </rPh>
    <rPh sb="38" eb="40">
      <t>センデン</t>
    </rPh>
    <rPh sb="40" eb="42">
      <t>ホウホウ</t>
    </rPh>
    <rPh sb="47" eb="49">
      <t>カンナイ</t>
    </rPh>
    <rPh sb="87" eb="89">
      <t>カツヨウ</t>
    </rPh>
    <rPh sb="96" eb="98">
      <t>コンゴ</t>
    </rPh>
    <rPh sb="124" eb="125">
      <t>イ</t>
    </rPh>
    <phoneticPr fontId="1"/>
  </si>
  <si>
    <t xml:space="preserve">　　　　　平成２９年度　　　　　　　　　　　　　中之島図書館指定管理者アンケート　集計・分析表　　　　　　　　　　　 </t>
    <rPh sb="5" eb="7">
      <t>ヘイセイ</t>
    </rPh>
    <rPh sb="9" eb="11">
      <t>ネンド</t>
    </rPh>
    <rPh sb="24" eb="27">
      <t>ナカノシマ</t>
    </rPh>
    <rPh sb="27" eb="30">
      <t>トショカン</t>
    </rPh>
    <rPh sb="30" eb="32">
      <t>シテイ</t>
    </rPh>
    <rPh sb="32" eb="35">
      <t>カンリシャ</t>
    </rPh>
    <rPh sb="41" eb="43">
      <t>シュウケイ</t>
    </rPh>
    <rPh sb="44" eb="46">
      <t>ブンセキ</t>
    </rPh>
    <rPh sb="46" eb="47">
      <t>ヒョウ</t>
    </rPh>
    <phoneticPr fontId="1"/>
  </si>
  <si>
    <t>⇒　「知っている」とお答えになった方へ。何でお知りになりましたか。（記入者143人）</t>
    <rPh sb="3" eb="4">
      <t>シ</t>
    </rPh>
    <rPh sb="11" eb="12">
      <t>コタ</t>
    </rPh>
    <rPh sb="17" eb="18">
      <t>カタ</t>
    </rPh>
    <rPh sb="20" eb="21">
      <t>ナニ</t>
    </rPh>
    <rPh sb="23" eb="24">
      <t>シ</t>
    </rPh>
    <rPh sb="34" eb="37">
      <t>キニュウシャ</t>
    </rPh>
    <rPh sb="40" eb="41">
      <t>ヒト</t>
    </rPh>
    <phoneticPr fontId="1"/>
  </si>
  <si>
    <r>
      <t>　</t>
    </r>
    <r>
      <rPr>
        <sz val="11"/>
        <rFont val="ＭＳ Ｐゴシック"/>
        <family val="3"/>
        <charset val="128"/>
        <scheme val="minor"/>
      </rPr>
      <t>建物見学で訪れる来館者も多いことから、今後も関心が高いイベントや展示を計画し、SNS等を積極的に活用することなどにより、事業内容の周知に努め、来館者増につなげて行きたい。　</t>
    </r>
    <rPh sb="1" eb="3">
      <t>タテモノ</t>
    </rPh>
    <rPh sb="3" eb="5">
      <t>ケンガク</t>
    </rPh>
    <rPh sb="6" eb="7">
      <t>オトズ</t>
    </rPh>
    <rPh sb="9" eb="12">
      <t>ライカンシャ</t>
    </rPh>
    <rPh sb="13" eb="14">
      <t>オオ</t>
    </rPh>
    <rPh sb="20" eb="22">
      <t>コンゴ</t>
    </rPh>
    <rPh sb="23" eb="25">
      <t>カンシン</t>
    </rPh>
    <rPh sb="26" eb="27">
      <t>タカ</t>
    </rPh>
    <rPh sb="36" eb="38">
      <t>ケイカク</t>
    </rPh>
    <rPh sb="43" eb="44">
      <t>トウ</t>
    </rPh>
    <rPh sb="45" eb="48">
      <t>セッキョクテキ</t>
    </rPh>
    <rPh sb="49" eb="51">
      <t>カツヨウ</t>
    </rPh>
    <rPh sb="61" eb="63">
      <t>ジギョウ</t>
    </rPh>
    <rPh sb="63" eb="65">
      <t>ナイヨウ</t>
    </rPh>
    <rPh sb="66" eb="68">
      <t>シュウチ</t>
    </rPh>
    <rPh sb="69" eb="70">
      <t>ツト</t>
    </rPh>
    <rPh sb="75" eb="76">
      <t>ゾウ</t>
    </rPh>
    <rPh sb="81" eb="82">
      <t>イ</t>
    </rPh>
    <phoneticPr fontId="1"/>
  </si>
  <si>
    <r>
      <t xml:space="preserve">　ビジネス街に立地している図書館
</t>
    </r>
    <r>
      <rPr>
        <sz val="11"/>
        <rFont val="ＭＳ Ｐゴシック"/>
        <family val="3"/>
        <charset val="128"/>
        <scheme val="minor"/>
      </rPr>
      <t>ということもあり、来館者の年齢層は４０代から６０代までの方が7割弱な
っている。
この世代を取り込む一方で、２０代、
３０代の関心が高い就活講座などの企画を積極的に展開する必要がある。</t>
    </r>
    <rPh sb="5" eb="6">
      <t>ガイ</t>
    </rPh>
    <rPh sb="7" eb="9">
      <t>リッチ</t>
    </rPh>
    <rPh sb="13" eb="16">
      <t>トショカン</t>
    </rPh>
    <rPh sb="26" eb="29">
      <t>ライカンシャ</t>
    </rPh>
    <rPh sb="30" eb="33">
      <t>ネンレイソウ</t>
    </rPh>
    <rPh sb="36" eb="37">
      <t>ダイ</t>
    </rPh>
    <rPh sb="41" eb="42">
      <t>ダイ</t>
    </rPh>
    <rPh sb="45" eb="46">
      <t>カタ</t>
    </rPh>
    <rPh sb="48" eb="49">
      <t>ワリ</t>
    </rPh>
    <rPh sb="49" eb="50">
      <t>ジャク</t>
    </rPh>
    <rPh sb="60" eb="62">
      <t>セダイ</t>
    </rPh>
    <rPh sb="63" eb="64">
      <t>ト</t>
    </rPh>
    <rPh sb="65" eb="66">
      <t>コ</t>
    </rPh>
    <rPh sb="67" eb="69">
      <t>イッポウ</t>
    </rPh>
    <rPh sb="73" eb="74">
      <t>ダイ</t>
    </rPh>
    <rPh sb="78" eb="79">
      <t>ダイ</t>
    </rPh>
    <rPh sb="80" eb="82">
      <t>カンシン</t>
    </rPh>
    <rPh sb="83" eb="84">
      <t>タカ</t>
    </rPh>
    <rPh sb="85" eb="87">
      <t>シュウカツ</t>
    </rPh>
    <rPh sb="87" eb="89">
      <t>コウザ</t>
    </rPh>
    <rPh sb="92" eb="94">
      <t>キカク</t>
    </rPh>
    <rPh sb="95" eb="98">
      <t>セッキョクテキ</t>
    </rPh>
    <rPh sb="99" eb="101">
      <t>テンカイ</t>
    </rPh>
    <phoneticPr fontId="1"/>
  </si>
  <si>
    <r>
      <t>　館内の案内板等を適切な箇所へ
設置するなど、</t>
    </r>
    <r>
      <rPr>
        <sz val="11"/>
        <rFont val="ＭＳ Ｐゴシック"/>
        <family val="3"/>
        <charset val="128"/>
        <scheme val="minor"/>
      </rPr>
      <t>分かり易い案内表示に取組んだ結果、「とても良い」・「良い」を合わせると8割を超えている。
今後においても来館者全員に利用し易い施設となるように案内表示の文字を大きくしたり、色分けするなどのユニバーサルデザインにも積極的に取り組んで行きたい。</t>
    </r>
    <rPh sb="1" eb="3">
      <t>カンナイ</t>
    </rPh>
    <rPh sb="4" eb="7">
      <t>アンナイバン</t>
    </rPh>
    <rPh sb="7" eb="8">
      <t>トウ</t>
    </rPh>
    <rPh sb="9" eb="11">
      <t>テキセツ</t>
    </rPh>
    <rPh sb="12" eb="14">
      <t>カショ</t>
    </rPh>
    <rPh sb="16" eb="18">
      <t>セッチ</t>
    </rPh>
    <rPh sb="23" eb="24">
      <t>ワ</t>
    </rPh>
    <rPh sb="26" eb="27">
      <t>ヤス</t>
    </rPh>
    <rPh sb="28" eb="30">
      <t>アンナイ</t>
    </rPh>
    <rPh sb="30" eb="32">
      <t>ヒョウジ</t>
    </rPh>
    <rPh sb="37" eb="39">
      <t>ケッカ</t>
    </rPh>
    <rPh sb="59" eb="60">
      <t>ワリ</t>
    </rPh>
    <rPh sb="61" eb="62">
      <t>コ</t>
    </rPh>
    <rPh sb="75" eb="78">
      <t>ライカンシャ</t>
    </rPh>
    <rPh sb="78" eb="80">
      <t>ゼンイン</t>
    </rPh>
    <rPh sb="81" eb="83">
      <t>リヨウ</t>
    </rPh>
    <rPh sb="84" eb="85">
      <t>ヤス</t>
    </rPh>
    <rPh sb="86" eb="88">
      <t>シセツ</t>
    </rPh>
    <rPh sb="94" eb="96">
      <t>アンナイ</t>
    </rPh>
    <rPh sb="96" eb="98">
      <t>ヒョウジ</t>
    </rPh>
    <rPh sb="99" eb="101">
      <t>モジ</t>
    </rPh>
    <rPh sb="102" eb="103">
      <t>オオ</t>
    </rPh>
    <rPh sb="109" eb="111">
      <t>イロワ</t>
    </rPh>
    <rPh sb="133" eb="134">
      <t>ト</t>
    </rPh>
    <rPh sb="135" eb="136">
      <t>ク</t>
    </rPh>
    <rPh sb="138" eb="139">
      <t>イ</t>
    </rPh>
    <phoneticPr fontId="1"/>
  </si>
  <si>
    <r>
      <t>　「とても良い」「良い」が</t>
    </r>
    <r>
      <rPr>
        <sz val="11"/>
        <rFont val="ＭＳ Ｐゴシック"/>
        <family val="3"/>
        <charset val="128"/>
        <scheme val="minor"/>
      </rPr>
      <t>8割以上となっており、多くの方に現状に満足
いただいている。今後は設備担当者や清掃担当者を中心に除草や植栽の手入れに取り組みたい。また、周辺を巡回する警備員とも連携し、巡
回時のゴミ拾いなどを積極的に行い、周辺美化の推進に努めたい。　　</t>
    </r>
    <rPh sb="5" eb="6">
      <t>ヨ</t>
    </rPh>
    <rPh sb="9" eb="10">
      <t>ヨ</t>
    </rPh>
    <rPh sb="14" eb="15">
      <t>ワリ</t>
    </rPh>
    <rPh sb="15" eb="17">
      <t>イジョウ</t>
    </rPh>
    <rPh sb="24" eb="25">
      <t>オオ</t>
    </rPh>
    <rPh sb="27" eb="28">
      <t>カタ</t>
    </rPh>
    <rPh sb="29" eb="31">
      <t>ゲンジョウ</t>
    </rPh>
    <rPh sb="32" eb="34">
      <t>マンゾク</t>
    </rPh>
    <rPh sb="46" eb="48">
      <t>セツビ</t>
    </rPh>
    <rPh sb="48" eb="50">
      <t>タントウ</t>
    </rPh>
    <rPh sb="50" eb="51">
      <t>シャ</t>
    </rPh>
    <rPh sb="52" eb="54">
      <t>セイソウ</t>
    </rPh>
    <rPh sb="54" eb="56">
      <t>タントウ</t>
    </rPh>
    <rPh sb="56" eb="57">
      <t>シャ</t>
    </rPh>
    <rPh sb="58" eb="60">
      <t>チュウシン</t>
    </rPh>
    <rPh sb="61" eb="63">
      <t>ジョソウ</t>
    </rPh>
    <rPh sb="67" eb="69">
      <t>テイ</t>
    </rPh>
    <rPh sb="71" eb="72">
      <t>ト</t>
    </rPh>
    <rPh sb="73" eb="74">
      <t>ク</t>
    </rPh>
    <rPh sb="81" eb="83">
      <t>シュウヘン</t>
    </rPh>
    <rPh sb="84" eb="86">
      <t>ジュンカイ</t>
    </rPh>
    <rPh sb="88" eb="90">
      <t>ケイビ</t>
    </rPh>
    <rPh sb="90" eb="91">
      <t>イン</t>
    </rPh>
    <rPh sb="100" eb="101">
      <t>ジ</t>
    </rPh>
    <rPh sb="104" eb="105">
      <t>ヒロ</t>
    </rPh>
    <rPh sb="113" eb="114">
      <t>オコナ</t>
    </rPh>
    <rPh sb="116" eb="118">
      <t>シュウヘン</t>
    </rPh>
    <rPh sb="118" eb="120">
      <t>ビカ</t>
    </rPh>
    <rPh sb="121" eb="123">
      <t>スイシン</t>
    </rPh>
    <rPh sb="124" eb="125">
      <t>ツト</t>
    </rPh>
    <phoneticPr fontId="1"/>
  </si>
  <si>
    <r>
      <t>　 見ていただいた方には、高評価
を</t>
    </r>
    <r>
      <rPr>
        <sz val="11"/>
        <rFont val="ＭＳ Ｐゴシック"/>
        <family val="3"/>
        <charset val="128"/>
        <scheme val="minor"/>
      </rPr>
      <t>いただいた。今後においても、開
催事業を知っていただくための取
組みを検討し、積極的に展開したい。</t>
    </r>
    <rPh sb="2" eb="3">
      <t>ミ</t>
    </rPh>
    <rPh sb="9" eb="10">
      <t>カタ</t>
    </rPh>
    <rPh sb="13" eb="16">
      <t>コウヒョウカ</t>
    </rPh>
    <rPh sb="24" eb="26">
      <t>コンゴ</t>
    </rPh>
    <rPh sb="32" eb="33">
      <t>カイ</t>
    </rPh>
    <rPh sb="34" eb="35">
      <t>サイ</t>
    </rPh>
    <rPh sb="35" eb="37">
      <t>ジギョウ</t>
    </rPh>
    <rPh sb="38" eb="39">
      <t>シ</t>
    </rPh>
    <rPh sb="48" eb="49">
      <t>シュ</t>
    </rPh>
    <rPh sb="50" eb="51">
      <t>ク</t>
    </rPh>
    <rPh sb="53" eb="55">
      <t>ケントウ</t>
    </rPh>
    <rPh sb="57" eb="60">
      <t>セッキョクテキ</t>
    </rPh>
    <rPh sb="61" eb="62">
      <t>テン</t>
    </rPh>
    <rPh sb="62" eb="63">
      <t>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</si>
</sst>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0">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2"/>
      <charset val="128"/>
      <scheme val="minor"/>
    </font>
    <font>
      <sz val="10"/>
      <color theme="1"/>
      <name val="ＭＳ Ｐゴシック"/>
      <family val="2"/>
      <charset val="128"/>
      <scheme val="minor"/>
    </font>
    <font>
      <sz val="8"/>
      <color theme="1"/>
      <name val="ＭＳ Ｐゴシック"/>
      <family val="2"/>
      <charset val="128"/>
      <scheme val="minor"/>
    </font>
    <font>
      <sz val="10"/>
      <color theme="1"/>
      <name val="ＭＳ Ｐゴシック"/>
      <family val="3"/>
      <charset val="128"/>
      <scheme val="minor"/>
    </font>
    <font>
      <sz val="7"/>
      <color theme="1"/>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89">
    <xf numFmtId="0" fontId="0" fillId="0" borderId="0" xfId="0">
      <alignment vertical="center"/>
    </xf>
    <xf numFmtId="0" fontId="0" fillId="0" borderId="1" xfId="0" applyBorder="1">
      <alignment vertical="center"/>
    </xf>
    <xf numFmtId="0" fontId="0" fillId="0" borderId="0" xfId="0" applyBorder="1">
      <alignment vertical="center"/>
    </xf>
    <xf numFmtId="0" fontId="0" fillId="0" borderId="0" xfId="0" applyFill="1" applyBorder="1">
      <alignment vertical="center"/>
    </xf>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5" fillId="0" borderId="1" xfId="0" applyFont="1" applyBorder="1">
      <alignment vertical="center"/>
    </xf>
    <xf numFmtId="0" fontId="0" fillId="0" borderId="0" xfId="0" applyAlignment="1">
      <alignment horizontal="center" vertical="center"/>
    </xf>
    <xf numFmtId="0" fontId="0" fillId="0" borderId="3" xfId="0" applyBorder="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176" fontId="0" fillId="0" borderId="0" xfId="0" applyNumberFormat="1">
      <alignment vertical="center"/>
    </xf>
    <xf numFmtId="176" fontId="0" fillId="0" borderId="1" xfId="0" applyNumberFormat="1" applyBorder="1">
      <alignment vertical="center"/>
    </xf>
    <xf numFmtId="0" fontId="7" fillId="0" borderId="1" xfId="0" applyFont="1" applyBorder="1" applyAlignment="1">
      <alignment horizontal="center" vertical="center"/>
    </xf>
    <xf numFmtId="0" fontId="7" fillId="0" borderId="7" xfId="0" applyFont="1" applyBorder="1" applyAlignment="1">
      <alignment horizontal="center" vertical="center"/>
    </xf>
    <xf numFmtId="0" fontId="6" fillId="0" borderId="1" xfId="0" applyFont="1" applyBorder="1">
      <alignment vertical="center"/>
    </xf>
    <xf numFmtId="0" fontId="2" fillId="0" borderId="0" xfId="0" applyFont="1">
      <alignment vertical="center"/>
    </xf>
    <xf numFmtId="0" fontId="2" fillId="0" borderId="1" xfId="0" applyFont="1" applyBorder="1" applyAlignment="1">
      <alignment horizontal="center" vertical="center"/>
    </xf>
    <xf numFmtId="0" fontId="0" fillId="0" borderId="1" xfId="0" applyBorder="1" applyAlignment="1">
      <alignment vertical="center"/>
    </xf>
    <xf numFmtId="176" fontId="0" fillId="0" borderId="0" xfId="0" applyNumberFormat="1" applyBorder="1">
      <alignment vertical="center"/>
    </xf>
    <xf numFmtId="0" fontId="0" fillId="0" borderId="0" xfId="0" applyBorder="1" applyAlignment="1">
      <alignment horizontal="left" vertical="center"/>
    </xf>
    <xf numFmtId="0" fontId="0" fillId="0" borderId="3" xfId="0" applyBorder="1" applyAlignment="1">
      <alignment vertical="center"/>
    </xf>
    <xf numFmtId="0" fontId="0" fillId="0" borderId="8" xfId="0" applyBorder="1">
      <alignment vertical="center"/>
    </xf>
    <xf numFmtId="0" fontId="0" fillId="0" borderId="0" xfId="0" applyBorder="1" applyAlignment="1">
      <alignment vertical="center"/>
    </xf>
    <xf numFmtId="0" fontId="3" fillId="0" borderId="0" xfId="0" applyFont="1" applyBorder="1" applyAlignment="1">
      <alignment vertical="center"/>
    </xf>
    <xf numFmtId="0" fontId="4" fillId="0" borderId="0" xfId="0" applyFont="1" applyBorder="1" applyAlignment="1">
      <alignment vertical="center"/>
    </xf>
    <xf numFmtId="0" fontId="0" fillId="0" borderId="8" xfId="0" applyBorder="1" applyAlignment="1">
      <alignmen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Border="1" applyAlignment="1">
      <alignment horizontal="left" vertical="center"/>
    </xf>
    <xf numFmtId="0" fontId="0" fillId="0" borderId="1" xfId="0" applyBorder="1" applyAlignment="1">
      <alignment horizontal="left" vertical="center" shrinkToFit="1"/>
    </xf>
    <xf numFmtId="0" fontId="0" fillId="0" borderId="0" xfId="0" applyBorder="1" applyAlignment="1">
      <alignment horizontal="left" vertical="center"/>
    </xf>
    <xf numFmtId="0" fontId="6" fillId="0" borderId="1" xfId="0" applyFont="1" applyBorder="1" applyAlignment="1">
      <alignment vertical="center" shrinkToFit="1"/>
    </xf>
    <xf numFmtId="0" fontId="8" fillId="0" borderId="1" xfId="0" applyFont="1" applyBorder="1" applyAlignment="1">
      <alignment vertical="center" shrinkToFit="1"/>
    </xf>
    <xf numFmtId="0" fontId="6" fillId="0" borderId="1"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6" fillId="0" borderId="2" xfId="0" applyFont="1" applyBorder="1" applyAlignment="1">
      <alignment horizontal="left" vertical="center"/>
    </xf>
    <xf numFmtId="0" fontId="8" fillId="0" borderId="2" xfId="0" applyFont="1" applyBorder="1" applyAlignment="1">
      <alignment horizontal="left" vertical="center"/>
    </xf>
    <xf numFmtId="0" fontId="8" fillId="0" borderId="1" xfId="0" applyFont="1" applyBorder="1">
      <alignment vertical="center"/>
    </xf>
    <xf numFmtId="0" fontId="6" fillId="0" borderId="2" xfId="0" applyFont="1" applyBorder="1">
      <alignment vertical="center"/>
    </xf>
    <xf numFmtId="0" fontId="8" fillId="0" borderId="2" xfId="0" applyFont="1" applyBorder="1">
      <alignment vertical="center"/>
    </xf>
    <xf numFmtId="0" fontId="6" fillId="0" borderId="2" xfId="0" applyFont="1" applyBorder="1" applyAlignment="1">
      <alignment vertical="center"/>
    </xf>
    <xf numFmtId="0" fontId="0" fillId="0" borderId="5" xfId="0" applyBorder="1">
      <alignment vertical="center"/>
    </xf>
    <xf numFmtId="0" fontId="0" fillId="0" borderId="2" xfId="0" applyBorder="1" applyAlignment="1">
      <alignment horizontal="left" vertical="center"/>
    </xf>
    <xf numFmtId="0" fontId="9" fillId="0" borderId="7" xfId="0" applyFont="1" applyBorder="1" applyAlignment="1">
      <alignment horizontal="center" vertical="center"/>
    </xf>
    <xf numFmtId="0" fontId="0" fillId="0" borderId="0" xfId="0" applyBorder="1" applyAlignment="1">
      <alignment horizontal="left" vertical="center"/>
    </xf>
    <xf numFmtId="0" fontId="0" fillId="0" borderId="13" xfId="0" applyBorder="1">
      <alignment vertical="center"/>
    </xf>
    <xf numFmtId="0" fontId="8" fillId="0" borderId="1" xfId="0" applyFont="1" applyFill="1" applyBorder="1" applyAlignment="1">
      <alignment horizontal="center" vertical="center"/>
    </xf>
    <xf numFmtId="176" fontId="0" fillId="0" borderId="13" xfId="0" applyNumberFormat="1" applyBorder="1">
      <alignment vertical="center"/>
    </xf>
    <xf numFmtId="176" fontId="0" fillId="0" borderId="12" xfId="0" applyNumberFormat="1" applyBorder="1" applyAlignment="1">
      <alignment horizontal="right" vertical="center"/>
    </xf>
    <xf numFmtId="176" fontId="0" fillId="0" borderId="7" xfId="0" applyNumberFormat="1" applyBorder="1" applyAlignment="1">
      <alignment horizontal="right" vertical="center"/>
    </xf>
    <xf numFmtId="0" fontId="2" fillId="0" borderId="4" xfId="0" applyFont="1" applyBorder="1" applyAlignment="1">
      <alignment horizontal="left" vertical="center" wrapText="1"/>
    </xf>
    <xf numFmtId="0" fontId="2" fillId="0" borderId="9" xfId="0" applyFont="1" applyBorder="1" applyAlignment="1">
      <alignment horizontal="left" vertical="center" wrapText="1"/>
    </xf>
    <xf numFmtId="0" fontId="0" fillId="0" borderId="12" xfId="0" applyBorder="1" applyAlignment="1">
      <alignment horizontal="right" vertical="center"/>
    </xf>
    <xf numFmtId="0" fontId="0" fillId="0" borderId="7" xfId="0" applyBorder="1" applyAlignment="1">
      <alignment horizontal="right" vertical="center"/>
    </xf>
    <xf numFmtId="0" fontId="3"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11" xfId="0" applyFont="1" applyBorder="1" applyAlignment="1">
      <alignment horizontal="left" vertical="top" wrapText="1"/>
    </xf>
    <xf numFmtId="0" fontId="4" fillId="0" borderId="0" xfId="0" applyFont="1" applyAlignment="1">
      <alignment horizontal="left" vertical="top" wrapTex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0" fillId="0" borderId="0" xfId="0" applyBorder="1" applyAlignment="1">
      <alignment horizontal="left" vertical="center"/>
    </xf>
    <xf numFmtId="0" fontId="8" fillId="0" borderId="4" xfId="0" applyFont="1" applyBorder="1" applyAlignment="1">
      <alignment horizontal="left" vertical="center" wrapText="1"/>
    </xf>
    <xf numFmtId="0" fontId="8" fillId="0" borderId="9" xfId="0" applyFont="1" applyBorder="1" applyAlignment="1">
      <alignment horizontal="left" vertical="center" wrapText="1"/>
    </xf>
    <xf numFmtId="0" fontId="3" fillId="0" borderId="0" xfId="0" applyFont="1" applyBorder="1" applyAlignment="1">
      <alignment horizontal="left" vertical="center" shrinkToFit="1"/>
    </xf>
    <xf numFmtId="0" fontId="0" fillId="0" borderId="0" xfId="0" applyAlignment="1">
      <alignment horizontal="left" vertical="center"/>
    </xf>
    <xf numFmtId="0" fontId="3" fillId="0" borderId="0" xfId="0" applyFont="1" applyBorder="1" applyAlignment="1">
      <alignment horizontal="left" vertical="center"/>
    </xf>
    <xf numFmtId="0" fontId="4" fillId="0" borderId="0" xfId="0" applyFont="1" applyBorder="1" applyAlignment="1">
      <alignment horizontal="left" vertical="center"/>
    </xf>
    <xf numFmtId="0" fontId="0" fillId="0" borderId="0" xfId="0" applyBorder="1" applyAlignment="1">
      <alignment horizontal="left" vertical="center" shrinkToFit="1"/>
    </xf>
    <xf numFmtId="0" fontId="0" fillId="0" borderId="0" xfId="0" applyBorder="1" applyAlignment="1">
      <alignment horizontal="left" vertical="center"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11" xfId="0" applyBorder="1" applyAlignment="1">
      <alignment horizontal="left" vertical="top" wrapText="1"/>
    </xf>
    <xf numFmtId="0" fontId="0" fillId="0" borderId="0" xfId="0"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10" xfId="0"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722030721499114"/>
          <c:y val="7.7727988761220182E-2"/>
          <c:w val="0.82372726145929054"/>
          <c:h val="0.79125115226682308"/>
        </c:manualLayout>
      </c:layout>
      <c:barChart>
        <c:barDir val="col"/>
        <c:grouping val="clustered"/>
        <c:varyColors val="0"/>
        <c:ser>
          <c:idx val="0"/>
          <c:order val="0"/>
          <c:spPr>
            <a:solidFill>
              <a:schemeClr val="accent1"/>
            </a:solidFill>
            <a:ln>
              <a:noFill/>
            </a:ln>
            <a:effectLst/>
          </c:spPr>
          <c:invertIfNegative val="0"/>
          <c:cat>
            <c:strRef>
              <c:f>sheet1!$A$13:$A$15</c:f>
              <c:strCache>
                <c:ptCount val="3"/>
                <c:pt idx="0">
                  <c:v>知っている</c:v>
                </c:pt>
                <c:pt idx="1">
                  <c:v>知らない</c:v>
                </c:pt>
                <c:pt idx="2">
                  <c:v>無回答</c:v>
                </c:pt>
              </c:strCache>
            </c:strRef>
          </c:cat>
          <c:val>
            <c:numRef>
              <c:f>sheet1!$B$13:$B$15</c:f>
              <c:numCache>
                <c:formatCode>General</c:formatCode>
                <c:ptCount val="3"/>
                <c:pt idx="0">
                  <c:v>167</c:v>
                </c:pt>
                <c:pt idx="1">
                  <c:v>615</c:v>
                </c:pt>
                <c:pt idx="2">
                  <c:v>7</c:v>
                </c:pt>
              </c:numCache>
            </c:numRef>
          </c:val>
        </c:ser>
        <c:dLbls>
          <c:showLegendKey val="0"/>
          <c:showVal val="0"/>
          <c:showCatName val="0"/>
          <c:showSerName val="0"/>
          <c:showPercent val="0"/>
          <c:showBubbleSize val="0"/>
        </c:dLbls>
        <c:gapWidth val="219"/>
        <c:overlap val="-27"/>
        <c:axId val="94957952"/>
        <c:axId val="94959488"/>
      </c:barChart>
      <c:catAx>
        <c:axId val="94957952"/>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959488"/>
        <c:crosses val="autoZero"/>
        <c:auto val="1"/>
        <c:lblAlgn val="ctr"/>
        <c:lblOffset val="100"/>
        <c:noMultiLvlLbl val="0"/>
      </c:catAx>
      <c:valAx>
        <c:axId val="94959488"/>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49579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12350991925533"/>
          <c:y val="2.5428331875182269E-2"/>
          <c:w val="0.88287661309457288"/>
          <c:h val="0.8870104257801108"/>
        </c:manualLayout>
      </c:layout>
      <c:barChart>
        <c:barDir val="col"/>
        <c:grouping val="clustered"/>
        <c:varyColors val="0"/>
        <c:ser>
          <c:idx val="0"/>
          <c:order val="0"/>
          <c:spPr>
            <a:solidFill>
              <a:schemeClr val="accent1"/>
            </a:solidFill>
            <a:ln>
              <a:noFill/>
            </a:ln>
            <a:effectLst/>
          </c:spPr>
          <c:invertIfNegative val="0"/>
          <c:cat>
            <c:strRef>
              <c:f>Sheet3!$A$84:$A$86</c:f>
              <c:strCache>
                <c:ptCount val="3"/>
                <c:pt idx="0">
                  <c:v>　あ　る</c:v>
                </c:pt>
                <c:pt idx="1">
                  <c:v>　な　い</c:v>
                </c:pt>
                <c:pt idx="2">
                  <c:v>　無回答</c:v>
                </c:pt>
              </c:strCache>
            </c:strRef>
          </c:cat>
          <c:val>
            <c:numRef>
              <c:f>Sheet3!$B$84:$B$86</c:f>
              <c:numCache>
                <c:formatCode>General</c:formatCode>
                <c:ptCount val="3"/>
                <c:pt idx="0">
                  <c:v>134</c:v>
                </c:pt>
                <c:pt idx="1">
                  <c:v>621</c:v>
                </c:pt>
                <c:pt idx="2">
                  <c:v>34</c:v>
                </c:pt>
              </c:numCache>
            </c:numRef>
          </c:val>
        </c:ser>
        <c:dLbls>
          <c:showLegendKey val="0"/>
          <c:showVal val="0"/>
          <c:showCatName val="0"/>
          <c:showSerName val="0"/>
          <c:showPercent val="0"/>
          <c:showBubbleSize val="0"/>
        </c:dLbls>
        <c:gapWidth val="219"/>
        <c:overlap val="-27"/>
        <c:axId val="96215424"/>
        <c:axId val="96216960"/>
      </c:barChart>
      <c:catAx>
        <c:axId val="9621542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216960"/>
        <c:crosses val="autoZero"/>
        <c:auto val="1"/>
        <c:lblAlgn val="ctr"/>
        <c:lblOffset val="100"/>
        <c:noMultiLvlLbl val="0"/>
      </c:catAx>
      <c:valAx>
        <c:axId val="9621696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21542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6613915277112"/>
          <c:y val="5.6410256410256411E-2"/>
          <c:w val="0.87175731379695298"/>
          <c:h val="0.68670300827781139"/>
        </c:manualLayout>
      </c:layout>
      <c:barChart>
        <c:barDir val="col"/>
        <c:grouping val="clustered"/>
        <c:varyColors val="0"/>
        <c:ser>
          <c:idx val="0"/>
          <c:order val="0"/>
          <c:spPr>
            <a:solidFill>
              <a:schemeClr val="accent6"/>
            </a:solidFill>
            <a:ln>
              <a:noFill/>
            </a:ln>
            <a:effectLst/>
          </c:spPr>
          <c:invertIfNegative val="0"/>
          <c:cat>
            <c:strRef>
              <c:f>Sheet3!$A$99:$A$103</c:f>
              <c:strCache>
                <c:ptCount val="5"/>
                <c:pt idx="0">
                  <c:v>とても良い</c:v>
                </c:pt>
                <c:pt idx="1">
                  <c:v>良い</c:v>
                </c:pt>
                <c:pt idx="2">
                  <c:v>良くない</c:v>
                </c:pt>
                <c:pt idx="3">
                  <c:v>わからない</c:v>
                </c:pt>
                <c:pt idx="4">
                  <c:v>無回答</c:v>
                </c:pt>
              </c:strCache>
            </c:strRef>
          </c:cat>
          <c:val>
            <c:numRef>
              <c:f>Sheet3!#REF!</c:f>
              <c:numCache>
                <c:formatCode>General</c:formatCode>
                <c:ptCount val="1"/>
                <c:pt idx="0">
                  <c:v>1</c:v>
                </c:pt>
              </c:numCache>
            </c:numRef>
          </c:val>
        </c:ser>
        <c:ser>
          <c:idx val="1"/>
          <c:order val="1"/>
          <c:spPr>
            <a:solidFill>
              <a:schemeClr val="accent5"/>
            </a:solidFill>
            <a:ln>
              <a:noFill/>
            </a:ln>
            <a:effectLst/>
          </c:spPr>
          <c:invertIfNegative val="0"/>
          <c:cat>
            <c:strRef>
              <c:f>Sheet3!$A$99:$A$103</c:f>
              <c:strCache>
                <c:ptCount val="5"/>
                <c:pt idx="0">
                  <c:v>とても良い</c:v>
                </c:pt>
                <c:pt idx="1">
                  <c:v>良い</c:v>
                </c:pt>
                <c:pt idx="2">
                  <c:v>良くない</c:v>
                </c:pt>
                <c:pt idx="3">
                  <c:v>わからない</c:v>
                </c:pt>
                <c:pt idx="4">
                  <c:v>無回答</c:v>
                </c:pt>
              </c:strCache>
            </c:strRef>
          </c:cat>
          <c:val>
            <c:numRef>
              <c:f>Sheet3!$B$99:$B$103</c:f>
              <c:numCache>
                <c:formatCode>General</c:formatCode>
                <c:ptCount val="5"/>
                <c:pt idx="0">
                  <c:v>37</c:v>
                </c:pt>
                <c:pt idx="1">
                  <c:v>80</c:v>
                </c:pt>
                <c:pt idx="2">
                  <c:v>5</c:v>
                </c:pt>
                <c:pt idx="3">
                  <c:v>6</c:v>
                </c:pt>
                <c:pt idx="4">
                  <c:v>6</c:v>
                </c:pt>
              </c:numCache>
            </c:numRef>
          </c:val>
        </c:ser>
        <c:dLbls>
          <c:showLegendKey val="0"/>
          <c:showVal val="0"/>
          <c:showCatName val="0"/>
          <c:showSerName val="0"/>
          <c:showPercent val="0"/>
          <c:showBubbleSize val="0"/>
        </c:dLbls>
        <c:gapWidth val="219"/>
        <c:overlap val="-27"/>
        <c:axId val="96257920"/>
        <c:axId val="96259456"/>
      </c:barChart>
      <c:catAx>
        <c:axId val="9625792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259456"/>
        <c:crosses val="autoZero"/>
        <c:auto val="1"/>
        <c:lblAlgn val="ctr"/>
        <c:lblOffset val="100"/>
        <c:noMultiLvlLbl val="0"/>
      </c:catAx>
      <c:valAx>
        <c:axId val="9625945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62579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358705161854769E-2"/>
          <c:y val="2.5428331875182269E-2"/>
          <c:w val="0.89019685039370078"/>
          <c:h val="0.71243875765529308"/>
        </c:manualLayout>
      </c:layout>
      <c:barChart>
        <c:barDir val="col"/>
        <c:grouping val="clustered"/>
        <c:varyColors val="0"/>
        <c:ser>
          <c:idx val="0"/>
          <c:order val="0"/>
          <c:spPr>
            <a:solidFill>
              <a:schemeClr val="accent1"/>
            </a:solidFill>
            <a:ln>
              <a:noFill/>
            </a:ln>
            <a:effectLst/>
          </c:spPr>
          <c:invertIfNegative val="0"/>
          <c:cat>
            <c:strRef>
              <c:f>sheet4!$A$5:$A$7</c:f>
              <c:strCache>
                <c:ptCount val="3"/>
                <c:pt idx="0">
                  <c:v>　あ　る</c:v>
                </c:pt>
                <c:pt idx="1">
                  <c:v>　な　い</c:v>
                </c:pt>
                <c:pt idx="2">
                  <c:v>　無回答</c:v>
                </c:pt>
              </c:strCache>
            </c:strRef>
          </c:cat>
          <c:val>
            <c:numRef>
              <c:f>sheet4!$B$5:$B$7</c:f>
              <c:numCache>
                <c:formatCode>General</c:formatCode>
                <c:ptCount val="3"/>
                <c:pt idx="0">
                  <c:v>28</c:v>
                </c:pt>
                <c:pt idx="1">
                  <c:v>727</c:v>
                </c:pt>
                <c:pt idx="2">
                  <c:v>34</c:v>
                </c:pt>
              </c:numCache>
            </c:numRef>
          </c:val>
        </c:ser>
        <c:dLbls>
          <c:showLegendKey val="0"/>
          <c:showVal val="0"/>
          <c:showCatName val="0"/>
          <c:showSerName val="0"/>
          <c:showPercent val="0"/>
          <c:showBubbleSize val="0"/>
        </c:dLbls>
        <c:gapWidth val="219"/>
        <c:overlap val="-27"/>
        <c:axId val="95390720"/>
        <c:axId val="95408896"/>
      </c:barChart>
      <c:catAx>
        <c:axId val="9539072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408896"/>
        <c:crosses val="autoZero"/>
        <c:auto val="1"/>
        <c:lblAlgn val="ctr"/>
        <c:lblOffset val="100"/>
        <c:noMultiLvlLbl val="0"/>
      </c:catAx>
      <c:valAx>
        <c:axId val="9540889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39072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560265247217936E-2"/>
          <c:y val="3.9716329800113831E-2"/>
          <c:w val="0.85474918438933456"/>
          <c:h val="0.61197011759428943"/>
        </c:manualLayout>
      </c:layout>
      <c:barChart>
        <c:barDir val="col"/>
        <c:grouping val="clustered"/>
        <c:varyColors val="0"/>
        <c:ser>
          <c:idx val="0"/>
          <c:order val="0"/>
          <c:spPr>
            <a:solidFill>
              <a:schemeClr val="accent1"/>
            </a:solidFill>
            <a:ln>
              <a:noFill/>
            </a:ln>
            <a:effectLst/>
          </c:spPr>
          <c:invertIfNegative val="0"/>
          <c:cat>
            <c:strRef>
              <c:f>sheet4!$A$21:$A$25</c:f>
              <c:strCache>
                <c:ptCount val="5"/>
                <c:pt idx="0">
                  <c:v>とても良い</c:v>
                </c:pt>
                <c:pt idx="1">
                  <c:v>良い</c:v>
                </c:pt>
                <c:pt idx="2">
                  <c:v>良くない</c:v>
                </c:pt>
                <c:pt idx="3">
                  <c:v>わからない</c:v>
                </c:pt>
                <c:pt idx="4">
                  <c:v>無回答</c:v>
                </c:pt>
              </c:strCache>
            </c:strRef>
          </c:cat>
          <c:val>
            <c:numRef>
              <c:f>sheet4!$B$21:$B$25</c:f>
              <c:numCache>
                <c:formatCode>General</c:formatCode>
                <c:ptCount val="5"/>
                <c:pt idx="0">
                  <c:v>10</c:v>
                </c:pt>
                <c:pt idx="1">
                  <c:v>13</c:v>
                </c:pt>
                <c:pt idx="2">
                  <c:v>0</c:v>
                </c:pt>
                <c:pt idx="3">
                  <c:v>0</c:v>
                </c:pt>
                <c:pt idx="4">
                  <c:v>5</c:v>
                </c:pt>
              </c:numCache>
            </c:numRef>
          </c:val>
        </c:ser>
        <c:dLbls>
          <c:showLegendKey val="0"/>
          <c:showVal val="0"/>
          <c:showCatName val="0"/>
          <c:showSerName val="0"/>
          <c:showPercent val="0"/>
          <c:showBubbleSize val="0"/>
        </c:dLbls>
        <c:gapWidth val="219"/>
        <c:overlap val="-27"/>
        <c:axId val="95436800"/>
        <c:axId val="95438336"/>
      </c:barChart>
      <c:catAx>
        <c:axId val="9543680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438336"/>
        <c:crosses val="autoZero"/>
        <c:auto val="1"/>
        <c:lblAlgn val="ctr"/>
        <c:lblOffset val="100"/>
        <c:noMultiLvlLbl val="0"/>
      </c:catAx>
      <c:valAx>
        <c:axId val="9543833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436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177828829302792E-2"/>
          <c:y val="8.0620155038759689E-2"/>
          <c:w val="0.8961569892850253"/>
          <c:h val="0.78348385521577246"/>
        </c:manualLayout>
      </c:layout>
      <c:barChart>
        <c:barDir val="col"/>
        <c:grouping val="clustered"/>
        <c:varyColors val="0"/>
        <c:ser>
          <c:idx val="0"/>
          <c:order val="0"/>
          <c:spPr>
            <a:solidFill>
              <a:schemeClr val="accent1"/>
            </a:solidFill>
            <a:ln>
              <a:noFill/>
            </a:ln>
            <a:effectLst/>
          </c:spPr>
          <c:invertIfNegative val="0"/>
          <c:cat>
            <c:strRef>
              <c:f>sheet4!$A$52:$A$56</c:f>
              <c:strCache>
                <c:ptCount val="5"/>
                <c:pt idx="0">
                  <c:v>とても良い</c:v>
                </c:pt>
                <c:pt idx="1">
                  <c:v>良い</c:v>
                </c:pt>
                <c:pt idx="2">
                  <c:v>良くない</c:v>
                </c:pt>
                <c:pt idx="3">
                  <c:v>わからない</c:v>
                </c:pt>
                <c:pt idx="4">
                  <c:v>無回答</c:v>
                </c:pt>
              </c:strCache>
            </c:strRef>
          </c:cat>
          <c:val>
            <c:numRef>
              <c:f>sheet4!$B$52:$B$56</c:f>
              <c:numCache>
                <c:formatCode>General</c:formatCode>
                <c:ptCount val="5"/>
                <c:pt idx="0">
                  <c:v>73</c:v>
                </c:pt>
                <c:pt idx="1">
                  <c:v>84</c:v>
                </c:pt>
                <c:pt idx="2">
                  <c:v>0</c:v>
                </c:pt>
                <c:pt idx="3">
                  <c:v>5</c:v>
                </c:pt>
                <c:pt idx="4">
                  <c:v>11</c:v>
                </c:pt>
              </c:numCache>
            </c:numRef>
          </c:val>
        </c:ser>
        <c:dLbls>
          <c:showLegendKey val="0"/>
          <c:showVal val="0"/>
          <c:showCatName val="0"/>
          <c:showSerName val="0"/>
          <c:showPercent val="0"/>
          <c:showBubbleSize val="0"/>
        </c:dLbls>
        <c:gapWidth val="219"/>
        <c:overlap val="-27"/>
        <c:axId val="95462144"/>
        <c:axId val="95463680"/>
      </c:barChart>
      <c:catAx>
        <c:axId val="9546214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463680"/>
        <c:crosses val="autoZero"/>
        <c:auto val="1"/>
        <c:lblAlgn val="ctr"/>
        <c:lblOffset val="100"/>
        <c:noMultiLvlLbl val="0"/>
      </c:catAx>
      <c:valAx>
        <c:axId val="9546368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462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40384303813875"/>
          <c:y val="6.7588325652841785E-2"/>
          <c:w val="0.83732866724992705"/>
          <c:h val="0.73632424979135669"/>
        </c:manualLayout>
      </c:layout>
      <c:barChart>
        <c:barDir val="col"/>
        <c:grouping val="clustered"/>
        <c:varyColors val="0"/>
        <c:ser>
          <c:idx val="0"/>
          <c:order val="0"/>
          <c:spPr>
            <a:solidFill>
              <a:schemeClr val="accent1"/>
            </a:solidFill>
            <a:ln>
              <a:noFill/>
            </a:ln>
            <a:effectLst/>
          </c:spPr>
          <c:invertIfNegative val="0"/>
          <c:cat>
            <c:strRef>
              <c:f>sheet4!$A$37:$A$39</c:f>
              <c:strCache>
                <c:ptCount val="3"/>
                <c:pt idx="0">
                  <c:v>見た</c:v>
                </c:pt>
                <c:pt idx="1">
                  <c:v>見ていない</c:v>
                </c:pt>
                <c:pt idx="2">
                  <c:v>無回答</c:v>
                </c:pt>
              </c:strCache>
            </c:strRef>
          </c:cat>
          <c:val>
            <c:numRef>
              <c:f>sheet4!$B$37:$B$39</c:f>
              <c:numCache>
                <c:formatCode>General</c:formatCode>
                <c:ptCount val="3"/>
                <c:pt idx="0">
                  <c:v>173</c:v>
                </c:pt>
                <c:pt idx="1">
                  <c:v>583</c:v>
                </c:pt>
                <c:pt idx="2">
                  <c:v>33</c:v>
                </c:pt>
              </c:numCache>
            </c:numRef>
          </c:val>
        </c:ser>
        <c:dLbls>
          <c:showLegendKey val="0"/>
          <c:showVal val="0"/>
          <c:showCatName val="0"/>
          <c:showSerName val="0"/>
          <c:showPercent val="0"/>
          <c:showBubbleSize val="0"/>
        </c:dLbls>
        <c:gapWidth val="219"/>
        <c:overlap val="-27"/>
        <c:axId val="95573504"/>
        <c:axId val="95575040"/>
      </c:barChart>
      <c:catAx>
        <c:axId val="9557350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575040"/>
        <c:crosses val="autoZero"/>
        <c:auto val="1"/>
        <c:lblAlgn val="ctr"/>
        <c:lblOffset val="100"/>
        <c:noMultiLvlLbl val="0"/>
      </c:catAx>
      <c:valAx>
        <c:axId val="9557504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57350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98708945165639"/>
          <c:y val="7.0920285907657768E-2"/>
          <c:w val="0.89019685039370078"/>
          <c:h val="0.63278322551688471"/>
        </c:manualLayout>
      </c:layout>
      <c:barChart>
        <c:barDir val="col"/>
        <c:grouping val="clustered"/>
        <c:varyColors val="0"/>
        <c:ser>
          <c:idx val="0"/>
          <c:order val="0"/>
          <c:spPr>
            <a:solidFill>
              <a:schemeClr val="accent6"/>
            </a:solidFill>
            <a:ln>
              <a:noFill/>
            </a:ln>
            <a:effectLst/>
          </c:spPr>
          <c:invertIfNegative val="0"/>
          <c:cat>
            <c:strRef>
              <c:f>sheet1!$A$41:$A$49</c:f>
              <c:strCache>
                <c:ptCount val="9"/>
                <c:pt idx="0">
                  <c:v>閲覧室等</c:v>
                </c:pt>
                <c:pt idx="1">
                  <c:v>貸室・会議室</c:v>
                </c:pt>
                <c:pt idx="2">
                  <c:v>展示室</c:v>
                </c:pt>
                <c:pt idx="3">
                  <c:v>建物見学</c:v>
                </c:pt>
                <c:pt idx="4">
                  <c:v>ライブラリーショップ</c:v>
                </c:pt>
                <c:pt idx="6">
                  <c:v>カフェ</c:v>
                </c:pt>
                <c:pt idx="7">
                  <c:v>その他</c:v>
                </c:pt>
                <c:pt idx="8">
                  <c:v>無回答</c:v>
                </c:pt>
              </c:strCache>
            </c:strRef>
          </c:cat>
          <c:val>
            <c:numRef>
              <c:f>sheet1!#REF!</c:f>
              <c:numCache>
                <c:formatCode>General</c:formatCode>
                <c:ptCount val="1"/>
                <c:pt idx="0">
                  <c:v>1</c:v>
                </c:pt>
              </c:numCache>
            </c:numRef>
          </c:val>
        </c:ser>
        <c:ser>
          <c:idx val="1"/>
          <c:order val="1"/>
          <c:spPr>
            <a:solidFill>
              <a:schemeClr val="accent5"/>
            </a:solidFill>
            <a:ln>
              <a:noFill/>
            </a:ln>
            <a:effectLst/>
          </c:spPr>
          <c:invertIfNegative val="0"/>
          <c:cat>
            <c:strRef>
              <c:f>sheet1!$A$41:$A$49</c:f>
              <c:strCache>
                <c:ptCount val="9"/>
                <c:pt idx="0">
                  <c:v>閲覧室等</c:v>
                </c:pt>
                <c:pt idx="1">
                  <c:v>貸室・会議室</c:v>
                </c:pt>
                <c:pt idx="2">
                  <c:v>展示室</c:v>
                </c:pt>
                <c:pt idx="3">
                  <c:v>建物見学</c:v>
                </c:pt>
                <c:pt idx="4">
                  <c:v>ライブラリーショップ</c:v>
                </c:pt>
                <c:pt idx="6">
                  <c:v>カフェ</c:v>
                </c:pt>
                <c:pt idx="7">
                  <c:v>その他</c:v>
                </c:pt>
                <c:pt idx="8">
                  <c:v>無回答</c:v>
                </c:pt>
              </c:strCache>
            </c:strRef>
          </c:cat>
          <c:val>
            <c:numRef>
              <c:f>sheet1!$B$41:$B$49</c:f>
              <c:numCache>
                <c:formatCode>General</c:formatCode>
                <c:ptCount val="9"/>
                <c:pt idx="0">
                  <c:v>395</c:v>
                </c:pt>
                <c:pt idx="1">
                  <c:v>20</c:v>
                </c:pt>
                <c:pt idx="2">
                  <c:v>96</c:v>
                </c:pt>
                <c:pt idx="3">
                  <c:v>111</c:v>
                </c:pt>
                <c:pt idx="4">
                  <c:v>12</c:v>
                </c:pt>
                <c:pt idx="6">
                  <c:v>56</c:v>
                </c:pt>
                <c:pt idx="7">
                  <c:v>81</c:v>
                </c:pt>
                <c:pt idx="8">
                  <c:v>41</c:v>
                </c:pt>
              </c:numCache>
            </c:numRef>
          </c:val>
        </c:ser>
        <c:dLbls>
          <c:showLegendKey val="0"/>
          <c:showVal val="0"/>
          <c:showCatName val="0"/>
          <c:showSerName val="0"/>
          <c:showPercent val="0"/>
          <c:showBubbleSize val="0"/>
        </c:dLbls>
        <c:gapWidth val="219"/>
        <c:overlap val="-27"/>
        <c:axId val="95258496"/>
        <c:axId val="95260032"/>
      </c:barChart>
      <c:catAx>
        <c:axId val="9525849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260032"/>
        <c:crosses val="autoZero"/>
        <c:auto val="1"/>
        <c:lblAlgn val="ctr"/>
        <c:lblOffset val="100"/>
        <c:noMultiLvlLbl val="0"/>
      </c:catAx>
      <c:valAx>
        <c:axId val="9526003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25849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5495139042923187E-2"/>
          <c:y val="3.1768277458659976E-2"/>
          <c:w val="0.877004247062664"/>
          <c:h val="0.61981994750656166"/>
        </c:manualLayout>
      </c:layout>
      <c:barChart>
        <c:barDir val="col"/>
        <c:grouping val="clustered"/>
        <c:varyColors val="0"/>
        <c:ser>
          <c:idx val="0"/>
          <c:order val="0"/>
          <c:tx>
            <c:strRef>
              <c:f>sheet2!$B$3</c:f>
              <c:strCache>
                <c:ptCount val="1"/>
                <c:pt idx="0">
                  <c:v>　人数（789人）</c:v>
                </c:pt>
              </c:strCache>
            </c:strRef>
          </c:tx>
          <c:spPr>
            <a:solidFill>
              <a:schemeClr val="accent1"/>
            </a:solidFill>
            <a:ln>
              <a:noFill/>
            </a:ln>
            <a:effectLst/>
          </c:spPr>
          <c:invertIfNegative val="0"/>
          <c:cat>
            <c:strRef>
              <c:f>sheet2!$A$4:$A$11</c:f>
              <c:strCache>
                <c:ptCount val="8"/>
                <c:pt idx="0">
                  <c:v>10代</c:v>
                </c:pt>
                <c:pt idx="1">
                  <c:v>20代</c:v>
                </c:pt>
                <c:pt idx="2">
                  <c:v>30代</c:v>
                </c:pt>
                <c:pt idx="3">
                  <c:v>40代</c:v>
                </c:pt>
                <c:pt idx="4">
                  <c:v>50代</c:v>
                </c:pt>
                <c:pt idx="5">
                  <c:v>60代</c:v>
                </c:pt>
                <c:pt idx="6">
                  <c:v>70代以上</c:v>
                </c:pt>
                <c:pt idx="7">
                  <c:v>無回答</c:v>
                </c:pt>
              </c:strCache>
            </c:strRef>
          </c:cat>
          <c:val>
            <c:numRef>
              <c:f>sheet2!$B$4:$B$11</c:f>
              <c:numCache>
                <c:formatCode>General</c:formatCode>
                <c:ptCount val="8"/>
                <c:pt idx="0">
                  <c:v>12</c:v>
                </c:pt>
                <c:pt idx="1">
                  <c:v>73</c:v>
                </c:pt>
                <c:pt idx="2">
                  <c:v>93</c:v>
                </c:pt>
                <c:pt idx="3">
                  <c:v>173</c:v>
                </c:pt>
                <c:pt idx="4">
                  <c:v>182</c:v>
                </c:pt>
                <c:pt idx="5">
                  <c:v>173</c:v>
                </c:pt>
                <c:pt idx="6">
                  <c:v>78</c:v>
                </c:pt>
                <c:pt idx="7">
                  <c:v>5</c:v>
                </c:pt>
              </c:numCache>
            </c:numRef>
          </c:val>
        </c:ser>
        <c:dLbls>
          <c:showLegendKey val="0"/>
          <c:showVal val="0"/>
          <c:showCatName val="0"/>
          <c:showSerName val="0"/>
          <c:showPercent val="0"/>
          <c:showBubbleSize val="0"/>
        </c:dLbls>
        <c:gapWidth val="219"/>
        <c:overlap val="-27"/>
        <c:axId val="95321088"/>
        <c:axId val="95347456"/>
      </c:barChart>
      <c:catAx>
        <c:axId val="9532108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347456"/>
        <c:crosses val="autoZero"/>
        <c:auto val="1"/>
        <c:lblAlgn val="ctr"/>
        <c:lblOffset val="100"/>
        <c:noMultiLvlLbl val="0"/>
      </c:catAx>
      <c:valAx>
        <c:axId val="9534745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32108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881494901632871"/>
          <c:y val="9.1772940147187482E-2"/>
          <c:w val="0.88786063821731431"/>
          <c:h val="0.55217152072858366"/>
        </c:manualLayout>
      </c:layout>
      <c:barChart>
        <c:barDir val="col"/>
        <c:grouping val="clustered"/>
        <c:varyColors val="0"/>
        <c:ser>
          <c:idx val="0"/>
          <c:order val="0"/>
          <c:tx>
            <c:strRef>
              <c:f>sheet2!$B$19</c:f>
              <c:strCache>
                <c:ptCount val="1"/>
                <c:pt idx="0">
                  <c:v>人数（789人）</c:v>
                </c:pt>
              </c:strCache>
            </c:strRef>
          </c:tx>
          <c:spPr>
            <a:solidFill>
              <a:schemeClr val="accent1"/>
            </a:solidFill>
            <a:ln>
              <a:noFill/>
            </a:ln>
            <a:effectLst/>
          </c:spPr>
          <c:invertIfNegative val="0"/>
          <c:cat>
            <c:strRef>
              <c:f>sheet2!$A$20:$A$25</c:f>
              <c:strCache>
                <c:ptCount val="6"/>
                <c:pt idx="0">
                  <c:v>大阪市内</c:v>
                </c:pt>
                <c:pt idx="1">
                  <c:v>大阪府内</c:v>
                </c:pt>
                <c:pt idx="2">
                  <c:v>兵庫・京都奈良</c:v>
                </c:pt>
                <c:pt idx="4">
                  <c:v>その他</c:v>
                </c:pt>
                <c:pt idx="5">
                  <c:v>無回答</c:v>
                </c:pt>
              </c:strCache>
            </c:strRef>
          </c:cat>
          <c:val>
            <c:numRef>
              <c:f>sheet2!$B$20:$B$25</c:f>
              <c:numCache>
                <c:formatCode>General</c:formatCode>
                <c:ptCount val="6"/>
                <c:pt idx="0">
                  <c:v>293</c:v>
                </c:pt>
                <c:pt idx="1">
                  <c:v>251</c:v>
                </c:pt>
                <c:pt idx="2">
                  <c:v>183</c:v>
                </c:pt>
                <c:pt idx="4">
                  <c:v>58</c:v>
                </c:pt>
                <c:pt idx="5">
                  <c:v>4</c:v>
                </c:pt>
              </c:numCache>
            </c:numRef>
          </c:val>
        </c:ser>
        <c:dLbls>
          <c:showLegendKey val="0"/>
          <c:showVal val="0"/>
          <c:showCatName val="0"/>
          <c:showSerName val="0"/>
          <c:showPercent val="0"/>
          <c:showBubbleSize val="0"/>
        </c:dLbls>
        <c:gapWidth val="219"/>
        <c:overlap val="-27"/>
        <c:axId val="95698944"/>
        <c:axId val="95700480"/>
      </c:barChart>
      <c:catAx>
        <c:axId val="95698944"/>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700480"/>
        <c:crosses val="autoZero"/>
        <c:auto val="1"/>
        <c:lblAlgn val="ctr"/>
        <c:lblOffset val="100"/>
        <c:noMultiLvlLbl val="0"/>
      </c:catAx>
      <c:valAx>
        <c:axId val="95700480"/>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69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612453615711832E-2"/>
          <c:y val="4.0270139309509394E-2"/>
          <c:w val="0.8864105348900353"/>
          <c:h val="0.6693848503141645"/>
        </c:manualLayout>
      </c:layout>
      <c:barChart>
        <c:barDir val="col"/>
        <c:grouping val="clustered"/>
        <c:varyColors val="0"/>
        <c:ser>
          <c:idx val="0"/>
          <c:order val="0"/>
          <c:tx>
            <c:strRef>
              <c:f>sheet2!$B$35</c:f>
              <c:strCache>
                <c:ptCount val="1"/>
                <c:pt idx="0">
                  <c:v>人数（789人）</c:v>
                </c:pt>
              </c:strCache>
            </c:strRef>
          </c:tx>
          <c:spPr>
            <a:solidFill>
              <a:schemeClr val="accent1"/>
            </a:solidFill>
            <a:ln>
              <a:noFill/>
            </a:ln>
            <a:effectLst/>
          </c:spPr>
          <c:invertIfNegative val="0"/>
          <c:cat>
            <c:strRef>
              <c:f>sheet2!$A$36:$A$40</c:f>
              <c:strCache>
                <c:ptCount val="5"/>
                <c:pt idx="0">
                  <c:v>とても良い</c:v>
                </c:pt>
                <c:pt idx="1">
                  <c:v>良い</c:v>
                </c:pt>
                <c:pt idx="2">
                  <c:v>良くない</c:v>
                </c:pt>
                <c:pt idx="3">
                  <c:v>わからない</c:v>
                </c:pt>
                <c:pt idx="4">
                  <c:v>無回答</c:v>
                </c:pt>
              </c:strCache>
            </c:strRef>
          </c:cat>
          <c:val>
            <c:numRef>
              <c:f>sheet2!$B$36:$B$40</c:f>
              <c:numCache>
                <c:formatCode>General</c:formatCode>
                <c:ptCount val="5"/>
                <c:pt idx="0">
                  <c:v>425</c:v>
                </c:pt>
                <c:pt idx="1">
                  <c:v>298</c:v>
                </c:pt>
                <c:pt idx="2">
                  <c:v>4</c:v>
                </c:pt>
                <c:pt idx="3">
                  <c:v>48</c:v>
                </c:pt>
                <c:pt idx="4">
                  <c:v>14</c:v>
                </c:pt>
              </c:numCache>
            </c:numRef>
          </c:val>
        </c:ser>
        <c:dLbls>
          <c:showLegendKey val="0"/>
          <c:showVal val="0"/>
          <c:showCatName val="0"/>
          <c:showSerName val="0"/>
          <c:showPercent val="0"/>
          <c:showBubbleSize val="0"/>
        </c:dLbls>
        <c:gapWidth val="219"/>
        <c:overlap val="-27"/>
        <c:axId val="95713536"/>
        <c:axId val="95735808"/>
      </c:barChart>
      <c:catAx>
        <c:axId val="95713536"/>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735808"/>
        <c:crosses val="autoZero"/>
        <c:auto val="1"/>
        <c:lblAlgn val="ctr"/>
        <c:lblOffset val="100"/>
        <c:noMultiLvlLbl val="0"/>
      </c:catAx>
      <c:valAx>
        <c:axId val="95735808"/>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71353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clustered"/>
        <c:varyColors val="0"/>
        <c:dLbls>
          <c:showLegendKey val="0"/>
          <c:showVal val="0"/>
          <c:showCatName val="0"/>
          <c:showSerName val="0"/>
          <c:showPercent val="0"/>
          <c:showBubbleSize val="0"/>
        </c:dLbls>
        <c:gapWidth val="219"/>
        <c:overlap val="-27"/>
        <c:axId val="95751168"/>
        <c:axId val="95777536"/>
      </c:barChart>
      <c:catAx>
        <c:axId val="95751168"/>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777536"/>
        <c:crosses val="autoZero"/>
        <c:auto val="1"/>
        <c:lblAlgn val="ctr"/>
        <c:lblOffset val="100"/>
        <c:noMultiLvlLbl val="0"/>
      </c:catAx>
      <c:valAx>
        <c:axId val="95777536"/>
        <c:scaling>
          <c:orientation val="minMax"/>
        </c:scaling>
        <c:delete val="0"/>
        <c:axPos val="l"/>
        <c:majorGridlines>
          <c:spPr>
            <a:ln w="9525" cap="flat" cmpd="sng" algn="ctr">
              <a:solidFill>
                <a:schemeClr val="tx1">
                  <a:lumMod val="15000"/>
                  <a:lumOff val="85000"/>
                </a:schemeClr>
              </a:solidFill>
              <a:round/>
            </a:ln>
            <a:effectLst/>
          </c:spPr>
        </c:majorGridlines>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75116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70809006017105"/>
          <c:y val="3.8228566820058783E-2"/>
          <c:w val="0.92422179111669012"/>
          <c:h val="0.82095787564794043"/>
        </c:manualLayout>
      </c:layout>
      <c:barChart>
        <c:barDir val="col"/>
        <c:grouping val="clustered"/>
        <c:varyColors val="0"/>
        <c:ser>
          <c:idx val="0"/>
          <c:order val="0"/>
          <c:tx>
            <c:strRef>
              <c:f>Sheet3!$B$62</c:f>
              <c:strCache>
                <c:ptCount val="1"/>
                <c:pt idx="0">
                  <c:v>人数（789人）</c:v>
                </c:pt>
              </c:strCache>
            </c:strRef>
          </c:tx>
          <c:spPr>
            <a:solidFill>
              <a:schemeClr val="accent1"/>
            </a:solidFill>
            <a:ln>
              <a:noFill/>
            </a:ln>
            <a:effectLst/>
          </c:spPr>
          <c:invertIfNegative val="0"/>
          <c:cat>
            <c:strRef>
              <c:f>Sheet3!$A$63:$A$67</c:f>
              <c:strCache>
                <c:ptCount val="5"/>
                <c:pt idx="0">
                  <c:v>とても良い</c:v>
                </c:pt>
                <c:pt idx="1">
                  <c:v>良い</c:v>
                </c:pt>
                <c:pt idx="2">
                  <c:v>良くない</c:v>
                </c:pt>
                <c:pt idx="3">
                  <c:v>わからない</c:v>
                </c:pt>
                <c:pt idx="4">
                  <c:v>無回答</c:v>
                </c:pt>
              </c:strCache>
            </c:strRef>
          </c:cat>
          <c:val>
            <c:numRef>
              <c:f>Sheet3!$B$63:$B$67</c:f>
              <c:numCache>
                <c:formatCode>General</c:formatCode>
                <c:ptCount val="5"/>
                <c:pt idx="0">
                  <c:v>152</c:v>
                </c:pt>
                <c:pt idx="1">
                  <c:v>490</c:v>
                </c:pt>
                <c:pt idx="2">
                  <c:v>11</c:v>
                </c:pt>
                <c:pt idx="3">
                  <c:v>96</c:v>
                </c:pt>
                <c:pt idx="4">
                  <c:v>40</c:v>
                </c:pt>
              </c:numCache>
            </c:numRef>
          </c:val>
        </c:ser>
        <c:dLbls>
          <c:showLegendKey val="0"/>
          <c:showVal val="0"/>
          <c:showCatName val="0"/>
          <c:showSerName val="0"/>
          <c:showPercent val="0"/>
          <c:showBubbleSize val="0"/>
        </c:dLbls>
        <c:gapWidth val="219"/>
        <c:overlap val="-27"/>
        <c:axId val="95786880"/>
        <c:axId val="95788416"/>
      </c:barChart>
      <c:catAx>
        <c:axId val="9578688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788416"/>
        <c:crosses val="autoZero"/>
        <c:auto val="1"/>
        <c:lblAlgn val="ctr"/>
        <c:lblOffset val="100"/>
        <c:noMultiLvlLbl val="0"/>
      </c:catAx>
      <c:valAx>
        <c:axId val="95788416"/>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78688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6837122222024726E-2"/>
          <c:y val="2.9293438320209975E-2"/>
          <c:w val="0.92316287385005025"/>
          <c:h val="0.85268241469816275"/>
        </c:manualLayout>
      </c:layout>
      <c:barChart>
        <c:barDir val="col"/>
        <c:grouping val="clustered"/>
        <c:varyColors val="0"/>
        <c:ser>
          <c:idx val="0"/>
          <c:order val="0"/>
          <c:tx>
            <c:strRef>
              <c:f>Sheet3!$B$5</c:f>
              <c:strCache>
                <c:ptCount val="1"/>
                <c:pt idx="0">
                  <c:v>人数（789人）</c:v>
                </c:pt>
              </c:strCache>
            </c:strRef>
          </c:tx>
          <c:spPr>
            <a:solidFill>
              <a:schemeClr val="accent1"/>
            </a:solidFill>
            <a:ln>
              <a:noFill/>
            </a:ln>
            <a:effectLst/>
          </c:spPr>
          <c:invertIfNegative val="0"/>
          <c:cat>
            <c:strRef>
              <c:f>Sheet3!$A$6:$A$10</c:f>
              <c:strCache>
                <c:ptCount val="5"/>
                <c:pt idx="0">
                  <c:v>とても良い</c:v>
                </c:pt>
                <c:pt idx="1">
                  <c:v>良い</c:v>
                </c:pt>
                <c:pt idx="2">
                  <c:v>良くない</c:v>
                </c:pt>
                <c:pt idx="3">
                  <c:v>わからない</c:v>
                </c:pt>
                <c:pt idx="4">
                  <c:v>無回答</c:v>
                </c:pt>
              </c:strCache>
            </c:strRef>
          </c:cat>
          <c:val>
            <c:numRef>
              <c:f>Sheet3!$B$6:$B$10</c:f>
              <c:numCache>
                <c:formatCode>General</c:formatCode>
                <c:ptCount val="5"/>
                <c:pt idx="0">
                  <c:v>278</c:v>
                </c:pt>
                <c:pt idx="1">
                  <c:v>416</c:v>
                </c:pt>
                <c:pt idx="2">
                  <c:v>5</c:v>
                </c:pt>
                <c:pt idx="3">
                  <c:v>68</c:v>
                </c:pt>
                <c:pt idx="4">
                  <c:v>22</c:v>
                </c:pt>
              </c:numCache>
            </c:numRef>
          </c:val>
        </c:ser>
        <c:dLbls>
          <c:showLegendKey val="0"/>
          <c:showVal val="0"/>
          <c:showCatName val="0"/>
          <c:showSerName val="0"/>
          <c:showPercent val="0"/>
          <c:showBubbleSize val="0"/>
        </c:dLbls>
        <c:gapWidth val="219"/>
        <c:overlap val="-27"/>
        <c:axId val="95828608"/>
        <c:axId val="95838592"/>
      </c:barChart>
      <c:catAx>
        <c:axId val="95828608"/>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838592"/>
        <c:crosses val="autoZero"/>
        <c:auto val="1"/>
        <c:lblAlgn val="ctr"/>
        <c:lblOffset val="100"/>
        <c:noMultiLvlLbl val="0"/>
      </c:catAx>
      <c:valAx>
        <c:axId val="95838592"/>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82860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65631761279433E-2"/>
          <c:y val="7.1598019071749369E-2"/>
          <c:w val="0.90899797812354799"/>
          <c:h val="0.82065803572306284"/>
        </c:manualLayout>
      </c:layout>
      <c:barChart>
        <c:barDir val="col"/>
        <c:grouping val="clustered"/>
        <c:varyColors val="0"/>
        <c:ser>
          <c:idx val="0"/>
          <c:order val="0"/>
          <c:spPr>
            <a:solidFill>
              <a:schemeClr val="accent1"/>
            </a:solidFill>
            <a:ln>
              <a:noFill/>
            </a:ln>
            <a:effectLst/>
          </c:spPr>
          <c:invertIfNegative val="0"/>
          <c:cat>
            <c:strRef>
              <c:f>Sheet3!$A$33:$A$37</c:f>
              <c:strCache>
                <c:ptCount val="5"/>
                <c:pt idx="0">
                  <c:v>とても良い</c:v>
                </c:pt>
                <c:pt idx="1">
                  <c:v>良い</c:v>
                </c:pt>
                <c:pt idx="2">
                  <c:v>良くない</c:v>
                </c:pt>
                <c:pt idx="3">
                  <c:v>わからない</c:v>
                </c:pt>
                <c:pt idx="4">
                  <c:v>無回答</c:v>
                </c:pt>
              </c:strCache>
            </c:strRef>
          </c:cat>
          <c:val>
            <c:numRef>
              <c:f>Sheet3!$B$33:$B$37</c:f>
              <c:numCache>
                <c:formatCode>General</c:formatCode>
                <c:ptCount val="5"/>
                <c:pt idx="0">
                  <c:v>187</c:v>
                </c:pt>
                <c:pt idx="1">
                  <c:v>464</c:v>
                </c:pt>
                <c:pt idx="2">
                  <c:v>36</c:v>
                </c:pt>
                <c:pt idx="3">
                  <c:v>33</c:v>
                </c:pt>
                <c:pt idx="4">
                  <c:v>69</c:v>
                </c:pt>
              </c:numCache>
            </c:numRef>
          </c:val>
        </c:ser>
        <c:dLbls>
          <c:showLegendKey val="0"/>
          <c:showVal val="0"/>
          <c:showCatName val="0"/>
          <c:showSerName val="0"/>
          <c:showPercent val="0"/>
          <c:showBubbleSize val="0"/>
        </c:dLbls>
        <c:gapWidth val="219"/>
        <c:overlap val="-27"/>
        <c:axId val="95845760"/>
        <c:axId val="95872128"/>
      </c:barChart>
      <c:catAx>
        <c:axId val="95845760"/>
        <c:scaling>
          <c:orientation val="minMax"/>
        </c:scaling>
        <c:delete val="0"/>
        <c:axPos val="b"/>
        <c:numFmt formatCode="General" sourceLinked="1"/>
        <c:majorTickMark val="none"/>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872128"/>
        <c:crosses val="autoZero"/>
        <c:auto val="1"/>
        <c:lblAlgn val="ctr"/>
        <c:lblOffset val="100"/>
        <c:noMultiLvlLbl val="0"/>
      </c:catAx>
      <c:valAx>
        <c:axId val="95872128"/>
        <c:scaling>
          <c:orientation val="minMax"/>
        </c:scaling>
        <c:delete val="0"/>
        <c:axPos val="l"/>
        <c:majorGridlines>
          <c:spPr>
            <a:ln w="9525" cap="flat" cmpd="sng" algn="ctr">
              <a:solidFill>
                <a:sysClr val="windowText" lastClr="000000"/>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58457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chart" Target="../charts/chart11.xml"/><Relationship Id="rId5" Type="http://schemas.openxmlformats.org/officeDocument/2006/relationships/chart" Target="../charts/chart10.xml"/><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chart" Target="../charts/chart13.xml"/><Relationship Id="rId1" Type="http://schemas.openxmlformats.org/officeDocument/2006/relationships/chart" Target="../charts/chart12.xml"/><Relationship Id="rId4" Type="http://schemas.openxmlformats.org/officeDocument/2006/relationships/chart" Target="../charts/chart15.xml"/></Relationships>
</file>

<file path=xl/drawings/drawing1.xml><?xml version="1.0" encoding="utf-8"?>
<xdr:wsDr xmlns:xdr="http://schemas.openxmlformats.org/drawingml/2006/spreadsheetDrawing" xmlns:a="http://schemas.openxmlformats.org/drawingml/2006/main">
  <xdr:twoCellAnchor>
    <xdr:from>
      <xdr:col>3</xdr:col>
      <xdr:colOff>161927</xdr:colOff>
      <xdr:row>10</xdr:row>
      <xdr:rowOff>38100</xdr:rowOff>
    </xdr:from>
    <xdr:to>
      <xdr:col>7</xdr:col>
      <xdr:colOff>323850</xdr:colOff>
      <xdr:row>22</xdr:row>
      <xdr:rowOff>104774</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123825</xdr:colOff>
      <xdr:row>38</xdr:row>
      <xdr:rowOff>76200</xdr:rowOff>
    </xdr:from>
    <xdr:to>
      <xdr:col>7</xdr:col>
      <xdr:colOff>257175</xdr:colOff>
      <xdr:row>56</xdr:row>
      <xdr:rowOff>114300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257175</xdr:colOff>
      <xdr:row>0</xdr:row>
      <xdr:rowOff>104776</xdr:rowOff>
    </xdr:from>
    <xdr:to>
      <xdr:col>7</xdr:col>
      <xdr:colOff>409575</xdr:colOff>
      <xdr:row>14</xdr:row>
      <xdr:rowOff>85726</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257174</xdr:colOff>
      <xdr:row>15</xdr:row>
      <xdr:rowOff>133350</xdr:rowOff>
    </xdr:from>
    <xdr:to>
      <xdr:col>7</xdr:col>
      <xdr:colOff>381000</xdr:colOff>
      <xdr:row>30</xdr:row>
      <xdr:rowOff>161925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276225</xdr:colOff>
      <xdr:row>33</xdr:row>
      <xdr:rowOff>152400</xdr:rowOff>
    </xdr:from>
    <xdr:to>
      <xdr:col>7</xdr:col>
      <xdr:colOff>381000</xdr:colOff>
      <xdr:row>47</xdr:row>
      <xdr:rowOff>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xdr:col>
      <xdr:colOff>228599</xdr:colOff>
      <xdr:row>104</xdr:row>
      <xdr:rowOff>61910</xdr:rowOff>
    </xdr:from>
    <xdr:to>
      <xdr:col>9</xdr:col>
      <xdr:colOff>285750</xdr:colOff>
      <xdr:row>104</xdr:row>
      <xdr:rowOff>107629</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352425</xdr:colOff>
      <xdr:row>60</xdr:row>
      <xdr:rowOff>104774</xdr:rowOff>
    </xdr:from>
    <xdr:to>
      <xdr:col>7</xdr:col>
      <xdr:colOff>171451</xdr:colOff>
      <xdr:row>72</xdr:row>
      <xdr:rowOff>142875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209550</xdr:colOff>
      <xdr:row>3</xdr:row>
      <xdr:rowOff>66675</xdr:rowOff>
    </xdr:from>
    <xdr:to>
      <xdr:col>7</xdr:col>
      <xdr:colOff>314325</xdr:colOff>
      <xdr:row>16</xdr:row>
      <xdr:rowOff>133350</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190499</xdr:colOff>
      <xdr:row>30</xdr:row>
      <xdr:rowOff>47626</xdr:rowOff>
    </xdr:from>
    <xdr:to>
      <xdr:col>7</xdr:col>
      <xdr:colOff>209550</xdr:colOff>
      <xdr:row>43</xdr:row>
      <xdr:rowOff>104775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333375</xdr:colOff>
      <xdr:row>81</xdr:row>
      <xdr:rowOff>114300</xdr:rowOff>
    </xdr:from>
    <xdr:to>
      <xdr:col>7</xdr:col>
      <xdr:colOff>219074</xdr:colOff>
      <xdr:row>94</xdr:row>
      <xdr:rowOff>9525</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371475</xdr:colOff>
      <xdr:row>96</xdr:row>
      <xdr:rowOff>47625</xdr:rowOff>
    </xdr:from>
    <xdr:to>
      <xdr:col>7</xdr:col>
      <xdr:colOff>200024</xdr:colOff>
      <xdr:row>110</xdr:row>
      <xdr:rowOff>123825</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228601</xdr:colOff>
      <xdr:row>2</xdr:row>
      <xdr:rowOff>95251</xdr:rowOff>
    </xdr:from>
    <xdr:to>
      <xdr:col>7</xdr:col>
      <xdr:colOff>552451</xdr:colOff>
      <xdr:row>15</xdr:row>
      <xdr:rowOff>85725</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190501</xdr:colOff>
      <xdr:row>18</xdr:row>
      <xdr:rowOff>104776</xdr:rowOff>
    </xdr:from>
    <xdr:to>
      <xdr:col>7</xdr:col>
      <xdr:colOff>628651</xdr:colOff>
      <xdr:row>31</xdr:row>
      <xdr:rowOff>114300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200025</xdr:colOff>
      <xdr:row>48</xdr:row>
      <xdr:rowOff>161925</xdr:rowOff>
    </xdr:from>
    <xdr:to>
      <xdr:col>7</xdr:col>
      <xdr:colOff>581024</xdr:colOff>
      <xdr:row>62</xdr:row>
      <xdr:rowOff>104775</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104774</xdr:colOff>
      <xdr:row>35</xdr:row>
      <xdr:rowOff>47625</xdr:rowOff>
    </xdr:from>
    <xdr:to>
      <xdr:col>7</xdr:col>
      <xdr:colOff>628649</xdr:colOff>
      <xdr:row>47</xdr:row>
      <xdr:rowOff>57150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7"/>
  <sheetViews>
    <sheetView topLeftCell="A46" workbookViewId="0">
      <selection activeCell="I40" sqref="I40:K50"/>
    </sheetView>
  </sheetViews>
  <sheetFormatPr defaultRowHeight="13.5"/>
  <cols>
    <col min="1" max="1" width="10" customWidth="1"/>
    <col min="2" max="2" width="9" customWidth="1"/>
    <col min="4" max="4" width="8.25" customWidth="1"/>
    <col min="8" max="8" width="6" customWidth="1"/>
    <col min="11" max="11" width="11.5" customWidth="1"/>
  </cols>
  <sheetData>
    <row r="1" spans="1:13">
      <c r="A1" t="s">
        <v>100</v>
      </c>
    </row>
    <row r="3" spans="1:13">
      <c r="A3" t="s">
        <v>90</v>
      </c>
    </row>
    <row r="5" spans="1:13">
      <c r="A5" t="s">
        <v>7</v>
      </c>
    </row>
    <row r="8" spans="1:13">
      <c r="A8" s="4" t="s">
        <v>36</v>
      </c>
      <c r="B8" s="4"/>
      <c r="C8" s="4"/>
      <c r="D8" s="4"/>
      <c r="E8" s="4"/>
      <c r="F8" s="4"/>
      <c r="G8" s="4"/>
      <c r="H8" s="4"/>
      <c r="I8" s="4"/>
    </row>
    <row r="9" spans="1:13">
      <c r="A9" s="4" t="s">
        <v>14</v>
      </c>
      <c r="B9" s="4"/>
      <c r="C9" s="4"/>
      <c r="D9" s="4"/>
      <c r="E9" s="4"/>
      <c r="F9" s="4"/>
      <c r="G9" s="4"/>
      <c r="H9" s="4"/>
      <c r="I9" s="4"/>
    </row>
    <row r="10" spans="1:13">
      <c r="A10" s="4" t="s">
        <v>55</v>
      </c>
      <c r="B10" s="4"/>
      <c r="C10" s="4"/>
      <c r="D10" s="4"/>
      <c r="E10" s="4"/>
      <c r="F10" s="4"/>
      <c r="G10" s="4"/>
      <c r="H10" s="4"/>
      <c r="I10" s="4"/>
    </row>
    <row r="11" spans="1:13">
      <c r="A11" s="26" t="s">
        <v>54</v>
      </c>
      <c r="B11" s="26"/>
      <c r="C11" s="4"/>
      <c r="D11" s="4"/>
      <c r="E11" s="4"/>
      <c r="F11" s="4"/>
      <c r="G11" s="4"/>
      <c r="H11" s="4"/>
      <c r="I11" s="26" t="s">
        <v>88</v>
      </c>
      <c r="J11" s="10"/>
      <c r="K11" s="10"/>
    </row>
    <row r="12" spans="1:13">
      <c r="A12" s="19" t="s">
        <v>9</v>
      </c>
      <c r="B12" s="19" t="s">
        <v>49</v>
      </c>
      <c r="C12" s="18" t="s">
        <v>8</v>
      </c>
      <c r="H12" s="27"/>
      <c r="I12" s="62" t="s">
        <v>92</v>
      </c>
      <c r="J12" s="63"/>
      <c r="K12" s="64"/>
    </row>
    <row r="13" spans="1:13">
      <c r="A13" s="20" t="s">
        <v>46</v>
      </c>
      <c r="B13" s="9">
        <v>167</v>
      </c>
      <c r="C13" s="17">
        <f>B13/789*100</f>
        <v>21.166032953105194</v>
      </c>
      <c r="H13" s="27"/>
      <c r="I13" s="65"/>
      <c r="J13" s="66"/>
      <c r="K13" s="67"/>
      <c r="M13" s="16"/>
    </row>
    <row r="14" spans="1:13">
      <c r="A14" s="45" t="s">
        <v>15</v>
      </c>
      <c r="B14" s="9">
        <v>615</v>
      </c>
      <c r="C14" s="17">
        <f t="shared" ref="C14:C15" si="0">B14/789*100</f>
        <v>77.946768060836504</v>
      </c>
      <c r="H14" s="27"/>
      <c r="I14" s="65"/>
      <c r="J14" s="66"/>
      <c r="K14" s="67"/>
    </row>
    <row r="15" spans="1:13">
      <c r="A15" s="45" t="s">
        <v>59</v>
      </c>
      <c r="B15" s="9">
        <v>7</v>
      </c>
      <c r="C15" s="17">
        <f t="shared" si="0"/>
        <v>0.88719898605830161</v>
      </c>
      <c r="H15" s="27"/>
      <c r="I15" s="65"/>
      <c r="J15" s="66"/>
      <c r="K15" s="67"/>
    </row>
    <row r="16" spans="1:13">
      <c r="A16" s="54" t="s">
        <v>72</v>
      </c>
      <c r="B16" s="53">
        <f>SUM(B13:B15)</f>
        <v>789</v>
      </c>
      <c r="C16" s="55">
        <f>SUM(C13:C15)</f>
        <v>100</v>
      </c>
      <c r="H16" s="27"/>
      <c r="I16" s="65"/>
      <c r="J16" s="66"/>
      <c r="K16" s="67"/>
    </row>
    <row r="17" spans="1:11">
      <c r="H17" s="27"/>
      <c r="I17" s="65"/>
      <c r="J17" s="66"/>
      <c r="K17" s="67"/>
    </row>
    <row r="18" spans="1:11">
      <c r="H18" s="27"/>
      <c r="I18" s="65"/>
      <c r="J18" s="66"/>
      <c r="K18" s="67"/>
    </row>
    <row r="19" spans="1:11">
      <c r="H19" s="27"/>
      <c r="I19" s="65"/>
      <c r="J19" s="66"/>
      <c r="K19" s="67"/>
    </row>
    <row r="20" spans="1:11">
      <c r="H20" s="27"/>
      <c r="I20" s="65"/>
      <c r="J20" s="66"/>
      <c r="K20" s="67"/>
    </row>
    <row r="21" spans="1:11">
      <c r="H21" s="27"/>
      <c r="I21" s="65"/>
      <c r="J21" s="66"/>
      <c r="K21" s="67"/>
    </row>
    <row r="22" spans="1:11">
      <c r="H22" s="27"/>
      <c r="I22" s="68"/>
      <c r="J22" s="69"/>
      <c r="K22" s="70"/>
    </row>
    <row r="25" spans="1:11">
      <c r="A25" t="s">
        <v>101</v>
      </c>
    </row>
    <row r="26" spans="1:11">
      <c r="A26" s="2" t="s">
        <v>69</v>
      </c>
      <c r="B26" s="2"/>
      <c r="C26" s="2"/>
      <c r="D26" s="2"/>
      <c r="E26" s="2"/>
      <c r="F26" s="2"/>
      <c r="G26" s="2"/>
      <c r="H26" s="2"/>
      <c r="I26" s="2"/>
      <c r="J26" s="2"/>
      <c r="K26" s="2"/>
    </row>
    <row r="27" spans="1:11">
      <c r="A27" s="28" t="s">
        <v>68</v>
      </c>
      <c r="B27" s="28"/>
      <c r="C27" s="28"/>
      <c r="D27" s="28"/>
      <c r="E27" s="28"/>
      <c r="F27" s="28"/>
      <c r="G27" s="28"/>
      <c r="H27" s="28"/>
      <c r="I27" s="28"/>
      <c r="J27" s="28"/>
      <c r="K27" s="28"/>
    </row>
    <row r="28" spans="1:11">
      <c r="A28" s="29" t="s">
        <v>66</v>
      </c>
      <c r="B28" s="30"/>
      <c r="C28" s="30"/>
      <c r="D28" s="30"/>
      <c r="E28" s="30"/>
      <c r="F28" s="30"/>
      <c r="G28" s="30"/>
      <c r="H28" s="30"/>
      <c r="I28" s="30"/>
      <c r="J28" s="30"/>
      <c r="K28" s="30"/>
    </row>
    <row r="29" spans="1:11">
      <c r="A29" s="28" t="s">
        <v>67</v>
      </c>
      <c r="B29" s="28"/>
      <c r="C29" s="28"/>
      <c r="D29" s="28"/>
      <c r="E29" s="28"/>
      <c r="F29" s="28"/>
      <c r="G29" s="28"/>
      <c r="H29" s="28"/>
      <c r="I29" s="28"/>
      <c r="J29" s="28"/>
      <c r="K29" s="28"/>
    </row>
    <row r="30" spans="1:11">
      <c r="A30" s="2" t="s">
        <v>70</v>
      </c>
      <c r="K30" s="2"/>
    </row>
    <row r="31" spans="1:11">
      <c r="A31" s="2" t="s">
        <v>71</v>
      </c>
      <c r="B31" s="2"/>
      <c r="C31" s="2"/>
      <c r="D31" s="2"/>
      <c r="E31" s="2"/>
      <c r="F31" s="2"/>
      <c r="G31" s="2"/>
      <c r="H31" s="2"/>
      <c r="I31" s="2"/>
      <c r="J31" s="2"/>
      <c r="K31" s="2"/>
    </row>
    <row r="32" spans="1:11">
      <c r="A32" s="2"/>
      <c r="B32" s="2"/>
      <c r="C32" s="2"/>
      <c r="D32" s="2"/>
      <c r="E32" s="2"/>
      <c r="F32" s="2"/>
      <c r="G32" s="2"/>
      <c r="H32" s="2"/>
      <c r="I32" s="2"/>
      <c r="J32" s="2"/>
      <c r="K32" s="2"/>
    </row>
    <row r="33" spans="1:11">
      <c r="A33" s="2"/>
      <c r="B33" s="2"/>
      <c r="C33" s="2"/>
      <c r="D33" s="2"/>
      <c r="E33" s="2"/>
      <c r="F33" s="2"/>
      <c r="G33" s="2"/>
      <c r="H33" s="2"/>
      <c r="I33" s="2"/>
      <c r="J33" s="2"/>
      <c r="K33" s="2"/>
    </row>
    <row r="34" spans="1:11">
      <c r="A34" s="2"/>
      <c r="B34" s="2"/>
      <c r="C34" s="2"/>
      <c r="D34" s="2"/>
      <c r="E34" s="2"/>
      <c r="F34" s="2"/>
      <c r="G34" s="2"/>
      <c r="H34" s="2"/>
      <c r="I34" s="2"/>
      <c r="J34" s="2"/>
      <c r="K34" s="2"/>
    </row>
    <row r="35" spans="1:11">
      <c r="A35" s="2"/>
      <c r="B35" s="2"/>
      <c r="C35" s="2"/>
      <c r="D35" s="2"/>
      <c r="E35" s="2"/>
      <c r="F35" s="2"/>
      <c r="G35" s="2"/>
      <c r="H35" s="2"/>
      <c r="I35" s="2"/>
      <c r="J35" s="2"/>
      <c r="K35" s="2"/>
    </row>
    <row r="36" spans="1:11">
      <c r="A36" s="2"/>
      <c r="B36" s="2"/>
      <c r="C36" s="2"/>
      <c r="D36" s="2"/>
      <c r="E36" s="2"/>
      <c r="F36" s="2"/>
      <c r="G36" s="2"/>
      <c r="H36" s="2"/>
      <c r="I36" s="2"/>
      <c r="J36" s="2"/>
      <c r="K36" s="2"/>
    </row>
    <row r="38" spans="1:11" ht="15.75" customHeight="1">
      <c r="A38" t="s">
        <v>56</v>
      </c>
      <c r="B38" s="2"/>
      <c r="C38" s="2"/>
      <c r="I38" s="2"/>
      <c r="J38" s="2"/>
      <c r="K38" s="2"/>
    </row>
    <row r="39" spans="1:11">
      <c r="B39" s="10"/>
      <c r="C39" s="10"/>
      <c r="H39" s="2"/>
      <c r="I39" s="26" t="s">
        <v>88</v>
      </c>
      <c r="J39" s="10"/>
      <c r="K39" s="10"/>
    </row>
    <row r="40" spans="1:11">
      <c r="A40" s="32" t="s">
        <v>9</v>
      </c>
      <c r="B40" s="51" t="s">
        <v>65</v>
      </c>
      <c r="C40" s="18" t="s">
        <v>8</v>
      </c>
      <c r="H40" s="27"/>
      <c r="I40" s="62" t="s">
        <v>102</v>
      </c>
      <c r="J40" s="63"/>
      <c r="K40" s="64"/>
    </row>
    <row r="41" spans="1:11">
      <c r="A41" s="48" t="s">
        <v>16</v>
      </c>
      <c r="B41" s="1">
        <v>395</v>
      </c>
      <c r="C41" s="17">
        <v>48.6</v>
      </c>
      <c r="H41" s="27"/>
      <c r="I41" s="65"/>
      <c r="J41" s="66"/>
      <c r="K41" s="67"/>
    </row>
    <row r="42" spans="1:11">
      <c r="A42" s="44" t="s">
        <v>17</v>
      </c>
      <c r="B42" s="1">
        <v>20</v>
      </c>
      <c r="C42" s="17">
        <f t="shared" ref="C42:C45" si="1">B42/802*100</f>
        <v>2.4937655860349128</v>
      </c>
      <c r="H42" s="27"/>
      <c r="I42" s="65"/>
      <c r="J42" s="66"/>
      <c r="K42" s="67"/>
    </row>
    <row r="43" spans="1:11">
      <c r="A43" s="44" t="s">
        <v>18</v>
      </c>
      <c r="B43" s="1">
        <v>96</v>
      </c>
      <c r="C43" s="17">
        <v>11.8</v>
      </c>
      <c r="H43" s="27"/>
      <c r="I43" s="65"/>
      <c r="J43" s="66"/>
      <c r="K43" s="67"/>
    </row>
    <row r="44" spans="1:11">
      <c r="A44" s="44" t="s">
        <v>19</v>
      </c>
      <c r="B44" s="1">
        <v>111</v>
      </c>
      <c r="C44" s="17">
        <v>13.7</v>
      </c>
      <c r="H44" s="27"/>
      <c r="I44" s="65"/>
      <c r="J44" s="66"/>
      <c r="K44" s="67"/>
    </row>
    <row r="45" spans="1:11" ht="9.75" customHeight="1">
      <c r="A45" s="58" t="s">
        <v>45</v>
      </c>
      <c r="B45" s="60">
        <v>12</v>
      </c>
      <c r="C45" s="56">
        <f t="shared" si="1"/>
        <v>1.4962593516209477</v>
      </c>
      <c r="H45" s="27"/>
      <c r="I45" s="65"/>
      <c r="J45" s="66"/>
      <c r="K45" s="67"/>
    </row>
    <row r="46" spans="1:11" ht="9.75" customHeight="1">
      <c r="A46" s="59"/>
      <c r="B46" s="61"/>
      <c r="C46" s="57"/>
      <c r="H46" s="27"/>
      <c r="I46" s="65"/>
      <c r="J46" s="66"/>
      <c r="K46" s="67"/>
    </row>
    <row r="47" spans="1:11">
      <c r="A47" s="44" t="s">
        <v>20</v>
      </c>
      <c r="B47" s="1">
        <v>56</v>
      </c>
      <c r="C47" s="17">
        <v>6.9</v>
      </c>
      <c r="H47" s="27"/>
      <c r="I47" s="65"/>
      <c r="J47" s="66"/>
      <c r="K47" s="67"/>
    </row>
    <row r="48" spans="1:11">
      <c r="A48" s="44" t="s">
        <v>21</v>
      </c>
      <c r="B48" s="1">
        <v>81</v>
      </c>
      <c r="C48" s="17">
        <v>10</v>
      </c>
      <c r="H48" s="27"/>
      <c r="I48" s="65"/>
      <c r="J48" s="66"/>
      <c r="K48" s="67"/>
    </row>
    <row r="49" spans="1:11">
      <c r="A49" s="45" t="s">
        <v>59</v>
      </c>
      <c r="B49" s="1">
        <v>41</v>
      </c>
      <c r="C49" s="17">
        <v>5</v>
      </c>
      <c r="H49" s="27"/>
      <c r="I49" s="65"/>
      <c r="J49" s="66"/>
      <c r="K49" s="67"/>
    </row>
    <row r="50" spans="1:11">
      <c r="A50" s="54" t="s">
        <v>72</v>
      </c>
      <c r="B50" s="53">
        <f>SUM(B41:B49)</f>
        <v>812</v>
      </c>
      <c r="C50" s="55">
        <f>SUM(C41:C49)</f>
        <v>99.990024937655875</v>
      </c>
      <c r="H50" s="27"/>
      <c r="I50" s="68"/>
      <c r="J50" s="69"/>
      <c r="K50" s="70"/>
    </row>
    <row r="51" spans="1:11">
      <c r="H51" s="2"/>
      <c r="I51" s="49"/>
      <c r="J51" s="49"/>
      <c r="K51" s="49"/>
    </row>
    <row r="54" spans="1:11">
      <c r="A54" s="2"/>
      <c r="B54" s="2"/>
      <c r="C54" s="2"/>
      <c r="D54" s="2"/>
      <c r="E54" s="2"/>
      <c r="F54" s="2"/>
      <c r="G54" s="2"/>
      <c r="H54" s="2"/>
      <c r="I54" s="2"/>
      <c r="J54" s="2"/>
      <c r="K54" s="2"/>
    </row>
    <row r="55" spans="1:11">
      <c r="A55" s="2"/>
      <c r="B55" s="2"/>
      <c r="C55" s="2"/>
      <c r="D55" s="2"/>
      <c r="E55" s="2"/>
      <c r="F55" s="2"/>
      <c r="G55" s="2"/>
      <c r="H55" s="2"/>
      <c r="I55" s="2"/>
      <c r="J55" s="2"/>
      <c r="K55" s="2"/>
    </row>
    <row r="56" spans="1:11">
      <c r="A56" s="2"/>
      <c r="B56" s="2"/>
      <c r="C56" s="2"/>
      <c r="D56" s="2"/>
      <c r="E56" s="2"/>
      <c r="F56" s="2"/>
      <c r="G56" s="2"/>
      <c r="H56" s="2"/>
      <c r="I56" s="2"/>
      <c r="J56" s="2"/>
      <c r="K56" s="2"/>
    </row>
    <row r="57" spans="1:11">
      <c r="A57" s="2"/>
      <c r="B57" s="2"/>
      <c r="C57" s="2"/>
      <c r="D57" s="2"/>
      <c r="E57" s="2"/>
      <c r="F57" s="2"/>
      <c r="G57" s="2"/>
      <c r="H57" s="2"/>
      <c r="I57" s="2"/>
      <c r="J57" s="2"/>
      <c r="K57" s="2"/>
    </row>
  </sheetData>
  <mergeCells count="5">
    <mergeCell ref="C45:C46"/>
    <mergeCell ref="A45:A46"/>
    <mergeCell ref="B45:B46"/>
    <mergeCell ref="I12:K22"/>
    <mergeCell ref="I40:K50"/>
  </mergeCells>
  <phoneticPr fontId="1"/>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topLeftCell="A67" workbookViewId="0">
      <selection activeCell="I2" sqref="I2:K12"/>
    </sheetView>
  </sheetViews>
  <sheetFormatPr defaultRowHeight="13.5"/>
  <cols>
    <col min="1" max="1" width="9" customWidth="1"/>
    <col min="2" max="2" width="8.125" customWidth="1"/>
    <col min="3" max="3" width="8.375" customWidth="1"/>
    <col min="4" max="4" width="7.875" customWidth="1"/>
    <col min="5" max="5" width="5.25" customWidth="1"/>
    <col min="8" max="8" width="7.5" customWidth="1"/>
    <col min="11" max="11" width="11.5" customWidth="1"/>
  </cols>
  <sheetData>
    <row r="1" spans="1:11">
      <c r="A1" t="s">
        <v>63</v>
      </c>
      <c r="H1" s="2"/>
      <c r="I1" s="26" t="s">
        <v>88</v>
      </c>
      <c r="J1" s="10"/>
      <c r="K1" s="10"/>
    </row>
    <row r="2" spans="1:11">
      <c r="B2" s="10"/>
      <c r="H2" s="27"/>
      <c r="I2" s="62" t="s">
        <v>103</v>
      </c>
      <c r="J2" s="63"/>
      <c r="K2" s="64"/>
    </row>
    <row r="3" spans="1:11">
      <c r="A3" s="18" t="s">
        <v>9</v>
      </c>
      <c r="B3" s="19" t="s">
        <v>52</v>
      </c>
      <c r="C3" s="18" t="s">
        <v>8</v>
      </c>
      <c r="H3" s="27"/>
      <c r="I3" s="65"/>
      <c r="J3" s="66"/>
      <c r="K3" s="67"/>
    </row>
    <row r="4" spans="1:11">
      <c r="A4" s="20" t="s">
        <v>22</v>
      </c>
      <c r="B4" s="1">
        <v>12</v>
      </c>
      <c r="C4" s="17">
        <f>B4/789*100</f>
        <v>1.520912547528517</v>
      </c>
      <c r="H4" s="27"/>
      <c r="I4" s="65"/>
      <c r="J4" s="66"/>
      <c r="K4" s="67"/>
    </row>
    <row r="5" spans="1:11">
      <c r="A5" s="45" t="s">
        <v>23</v>
      </c>
      <c r="B5" s="1">
        <v>73</v>
      </c>
      <c r="C5" s="17">
        <f t="shared" ref="C5:C11" si="0">B5/789*100</f>
        <v>9.2522179974651451</v>
      </c>
      <c r="H5" s="27"/>
      <c r="I5" s="65"/>
      <c r="J5" s="66"/>
      <c r="K5" s="67"/>
    </row>
    <row r="6" spans="1:11">
      <c r="A6" s="45" t="s">
        <v>24</v>
      </c>
      <c r="B6" s="1">
        <v>93</v>
      </c>
      <c r="C6" s="17">
        <f t="shared" si="0"/>
        <v>11.787072243346007</v>
      </c>
      <c r="H6" s="27"/>
      <c r="I6" s="65"/>
      <c r="J6" s="66"/>
      <c r="K6" s="67"/>
    </row>
    <row r="7" spans="1:11">
      <c r="A7" s="45" t="s">
        <v>25</v>
      </c>
      <c r="B7" s="1">
        <v>173</v>
      </c>
      <c r="C7" s="17">
        <f t="shared" si="0"/>
        <v>21.926489226869457</v>
      </c>
      <c r="H7" s="27"/>
      <c r="I7" s="65"/>
      <c r="J7" s="66"/>
      <c r="K7" s="67"/>
    </row>
    <row r="8" spans="1:11">
      <c r="A8" s="45" t="s">
        <v>26</v>
      </c>
      <c r="B8" s="1">
        <v>182</v>
      </c>
      <c r="C8" s="17">
        <f t="shared" si="0"/>
        <v>23.067173637515843</v>
      </c>
      <c r="H8" s="27"/>
      <c r="I8" s="65"/>
      <c r="J8" s="66"/>
      <c r="K8" s="67"/>
    </row>
    <row r="9" spans="1:11">
      <c r="A9" s="45" t="s">
        <v>27</v>
      </c>
      <c r="B9" s="1">
        <v>173</v>
      </c>
      <c r="C9" s="17">
        <f t="shared" si="0"/>
        <v>21.926489226869457</v>
      </c>
      <c r="H9" s="27"/>
      <c r="I9" s="65"/>
      <c r="J9" s="66"/>
      <c r="K9" s="67"/>
    </row>
    <row r="10" spans="1:11">
      <c r="A10" s="45" t="s">
        <v>28</v>
      </c>
      <c r="B10" s="1">
        <v>78</v>
      </c>
      <c r="C10" s="17">
        <f t="shared" si="0"/>
        <v>9.8859315589353614</v>
      </c>
      <c r="H10" s="27"/>
      <c r="I10" s="65"/>
      <c r="J10" s="66"/>
      <c r="K10" s="67"/>
    </row>
    <row r="11" spans="1:11">
      <c r="A11" s="45" t="s">
        <v>59</v>
      </c>
      <c r="B11" s="1">
        <v>5</v>
      </c>
      <c r="C11" s="17">
        <f t="shared" si="0"/>
        <v>0.6337135614702154</v>
      </c>
      <c r="H11" s="27"/>
      <c r="I11" s="65"/>
      <c r="J11" s="66"/>
      <c r="K11" s="67"/>
    </row>
    <row r="12" spans="1:11">
      <c r="A12" s="54" t="s">
        <v>72</v>
      </c>
      <c r="B12" s="53">
        <f>SUM(B4:B11)</f>
        <v>789</v>
      </c>
      <c r="C12" s="55">
        <f>SUM(C4:C11)</f>
        <v>100</v>
      </c>
      <c r="H12" s="27"/>
      <c r="I12" s="68"/>
      <c r="J12" s="69"/>
      <c r="K12" s="70"/>
    </row>
    <row r="13" spans="1:11">
      <c r="A13" s="2"/>
      <c r="H13" s="2"/>
      <c r="I13" s="2"/>
    </row>
    <row r="14" spans="1:11">
      <c r="A14" s="2"/>
      <c r="B14" s="2"/>
      <c r="H14" s="2"/>
      <c r="I14" s="2"/>
    </row>
    <row r="15" spans="1:11">
      <c r="A15" s="2"/>
      <c r="B15" s="2"/>
      <c r="H15" s="2"/>
      <c r="I15" s="2"/>
    </row>
    <row r="16" spans="1:11">
      <c r="A16" s="2"/>
      <c r="B16" s="2"/>
      <c r="C16" s="2"/>
      <c r="D16" s="2"/>
      <c r="E16" s="2"/>
      <c r="F16" s="2"/>
      <c r="G16" s="2"/>
      <c r="H16" s="2"/>
      <c r="I16" s="2"/>
      <c r="J16" s="2"/>
      <c r="K16" s="2"/>
    </row>
    <row r="17" spans="1:11">
      <c r="A17" s="28" t="s">
        <v>64</v>
      </c>
      <c r="B17" s="28"/>
      <c r="I17" s="26" t="s">
        <v>88</v>
      </c>
      <c r="J17" s="10"/>
      <c r="K17" s="10"/>
    </row>
    <row r="18" spans="1:11">
      <c r="A18" s="13"/>
      <c r="B18" s="13"/>
      <c r="H18" s="27"/>
      <c r="I18" s="62" t="s">
        <v>93</v>
      </c>
      <c r="J18" s="63"/>
      <c r="K18" s="64"/>
    </row>
    <row r="19" spans="1:11">
      <c r="A19" s="32" t="s">
        <v>9</v>
      </c>
      <c r="B19" s="34" t="s">
        <v>51</v>
      </c>
      <c r="C19" s="18" t="s">
        <v>8</v>
      </c>
      <c r="H19" s="27"/>
      <c r="I19" s="65"/>
      <c r="J19" s="66"/>
      <c r="K19" s="67"/>
    </row>
    <row r="20" spans="1:11">
      <c r="A20" s="46" t="s">
        <v>29</v>
      </c>
      <c r="B20" s="1">
        <v>293</v>
      </c>
      <c r="C20" s="17">
        <f>B20/789*100</f>
        <v>37.135614702154626</v>
      </c>
      <c r="H20" s="27"/>
      <c r="I20" s="65"/>
      <c r="J20" s="66"/>
      <c r="K20" s="67"/>
    </row>
    <row r="21" spans="1:11">
      <c r="A21" s="47" t="s">
        <v>30</v>
      </c>
      <c r="B21" s="1">
        <v>251</v>
      </c>
      <c r="C21" s="17">
        <f t="shared" ref="C21:C25" si="1">B21/789*100</f>
        <v>31.812420785804818</v>
      </c>
      <c r="H21" s="27"/>
      <c r="I21" s="65"/>
      <c r="J21" s="66"/>
      <c r="K21" s="67"/>
    </row>
    <row r="22" spans="1:11" ht="11.25" customHeight="1">
      <c r="A22" s="72" t="s">
        <v>44</v>
      </c>
      <c r="B22" s="60">
        <v>183</v>
      </c>
      <c r="C22" s="56">
        <f t="shared" si="1"/>
        <v>23.193916349809886</v>
      </c>
      <c r="H22" s="27"/>
      <c r="I22" s="65"/>
      <c r="J22" s="66"/>
      <c r="K22" s="67"/>
    </row>
    <row r="23" spans="1:11" ht="11.25" customHeight="1">
      <c r="A23" s="73"/>
      <c r="B23" s="61"/>
      <c r="C23" s="57"/>
      <c r="H23" s="27"/>
      <c r="I23" s="65"/>
      <c r="J23" s="66"/>
      <c r="K23" s="67"/>
    </row>
    <row r="24" spans="1:11">
      <c r="A24" s="47" t="s">
        <v>21</v>
      </c>
      <c r="B24" s="1">
        <v>58</v>
      </c>
      <c r="C24" s="17">
        <f t="shared" si="1"/>
        <v>7.3510773130544997</v>
      </c>
      <c r="H24" s="27"/>
      <c r="I24" s="65"/>
      <c r="J24" s="66"/>
      <c r="K24" s="67"/>
    </row>
    <row r="25" spans="1:11">
      <c r="A25" s="45" t="s">
        <v>59</v>
      </c>
      <c r="B25" s="1">
        <v>4</v>
      </c>
      <c r="C25" s="17">
        <f t="shared" si="1"/>
        <v>0.5069708491761723</v>
      </c>
      <c r="H25" s="27"/>
      <c r="I25" s="65"/>
      <c r="J25" s="66"/>
      <c r="K25" s="67"/>
    </row>
    <row r="26" spans="1:11">
      <c r="A26" s="54" t="s">
        <v>72</v>
      </c>
      <c r="B26" s="53">
        <f>SUM(B20:B25)</f>
        <v>789</v>
      </c>
      <c r="C26" s="55">
        <f>SUM(C20:C25)</f>
        <v>100</v>
      </c>
      <c r="H26" s="27"/>
      <c r="I26" s="65"/>
      <c r="J26" s="66"/>
      <c r="K26" s="67"/>
    </row>
    <row r="27" spans="1:11">
      <c r="H27" s="27"/>
      <c r="I27" s="65"/>
      <c r="J27" s="66"/>
      <c r="K27" s="67"/>
    </row>
    <row r="28" spans="1:11">
      <c r="H28" s="27"/>
      <c r="I28" s="68"/>
      <c r="J28" s="69"/>
      <c r="K28" s="70"/>
    </row>
    <row r="29" spans="1:11">
      <c r="H29" s="2"/>
      <c r="I29" s="49"/>
      <c r="J29" s="49"/>
      <c r="K29" s="49"/>
    </row>
    <row r="32" spans="1:11">
      <c r="H32" s="2"/>
      <c r="I32" s="2"/>
    </row>
    <row r="33" spans="1:11">
      <c r="A33" t="s">
        <v>35</v>
      </c>
    </row>
    <row r="34" spans="1:11">
      <c r="I34" s="26" t="s">
        <v>88</v>
      </c>
      <c r="J34" s="10"/>
      <c r="K34" s="10"/>
    </row>
    <row r="35" spans="1:11">
      <c r="A35" s="33" t="s">
        <v>9</v>
      </c>
      <c r="B35" s="22" t="s">
        <v>50</v>
      </c>
      <c r="C35" s="22" t="s">
        <v>8</v>
      </c>
      <c r="E35" s="21"/>
      <c r="H35" s="27"/>
      <c r="I35" s="62" t="s">
        <v>94</v>
      </c>
      <c r="J35" s="63"/>
      <c r="K35" s="64"/>
    </row>
    <row r="36" spans="1:11">
      <c r="A36" s="40" t="s">
        <v>31</v>
      </c>
      <c r="B36" s="1">
        <v>425</v>
      </c>
      <c r="C36" s="17">
        <v>53.8</v>
      </c>
      <c r="H36" s="27"/>
      <c r="I36" s="65"/>
      <c r="J36" s="66"/>
      <c r="K36" s="67"/>
    </row>
    <row r="37" spans="1:11">
      <c r="A37" s="41" t="s">
        <v>32</v>
      </c>
      <c r="B37" s="1">
        <v>298</v>
      </c>
      <c r="C37" s="17">
        <f t="shared" ref="C37:C40" si="2">B37/789*100</f>
        <v>37.769328263624843</v>
      </c>
      <c r="H37" s="27"/>
      <c r="I37" s="65"/>
      <c r="J37" s="66"/>
      <c r="K37" s="67"/>
    </row>
    <row r="38" spans="1:11">
      <c r="A38" s="41" t="s">
        <v>33</v>
      </c>
      <c r="B38" s="1">
        <v>4</v>
      </c>
      <c r="C38" s="17">
        <f t="shared" si="2"/>
        <v>0.5069708491761723</v>
      </c>
      <c r="H38" s="27"/>
      <c r="I38" s="65"/>
      <c r="J38" s="66"/>
      <c r="K38" s="67"/>
    </row>
    <row r="39" spans="1:11">
      <c r="A39" s="41" t="s">
        <v>34</v>
      </c>
      <c r="B39" s="1">
        <v>48</v>
      </c>
      <c r="C39" s="17">
        <f t="shared" si="2"/>
        <v>6.083650190114068</v>
      </c>
      <c r="H39" s="27"/>
      <c r="I39" s="65"/>
      <c r="J39" s="66"/>
      <c r="K39" s="67"/>
    </row>
    <row r="40" spans="1:11">
      <c r="A40" s="45" t="s">
        <v>59</v>
      </c>
      <c r="B40" s="1">
        <v>14</v>
      </c>
      <c r="C40" s="17">
        <f t="shared" si="2"/>
        <v>1.7743979721166032</v>
      </c>
      <c r="H40" s="27"/>
      <c r="I40" s="65"/>
      <c r="J40" s="66"/>
      <c r="K40" s="67"/>
    </row>
    <row r="41" spans="1:11">
      <c r="A41" s="54" t="s">
        <v>72</v>
      </c>
      <c r="B41" s="53">
        <f>SUM(B36:B40)</f>
        <v>789</v>
      </c>
      <c r="C41" s="55">
        <v>100</v>
      </c>
      <c r="H41" s="27"/>
      <c r="I41" s="65"/>
      <c r="J41" s="66"/>
      <c r="K41" s="67"/>
    </row>
    <row r="42" spans="1:11">
      <c r="H42" s="27"/>
      <c r="I42" s="65"/>
      <c r="J42" s="66"/>
      <c r="K42" s="67"/>
    </row>
    <row r="43" spans="1:11">
      <c r="H43" s="27"/>
      <c r="I43" s="65"/>
      <c r="J43" s="66"/>
      <c r="K43" s="67"/>
    </row>
    <row r="44" spans="1:11">
      <c r="H44" s="27"/>
      <c r="I44" s="65"/>
      <c r="J44" s="66"/>
      <c r="K44" s="67"/>
    </row>
    <row r="45" spans="1:11">
      <c r="H45" s="27"/>
      <c r="I45" s="68"/>
      <c r="J45" s="69"/>
      <c r="K45" s="70"/>
    </row>
    <row r="49" spans="1:18">
      <c r="A49" t="s">
        <v>75</v>
      </c>
    </row>
    <row r="50" spans="1:18">
      <c r="A50" s="2"/>
      <c r="B50" s="2"/>
      <c r="C50" s="2"/>
      <c r="D50" s="2"/>
      <c r="E50" s="2"/>
      <c r="F50" s="2"/>
      <c r="G50" s="2"/>
      <c r="H50" s="2"/>
      <c r="I50" s="2"/>
      <c r="J50" s="2"/>
      <c r="K50" s="2"/>
      <c r="L50" s="2"/>
      <c r="M50" s="2"/>
      <c r="N50" s="2"/>
      <c r="O50" s="2"/>
      <c r="P50" s="2"/>
      <c r="Q50" s="2"/>
      <c r="R50" s="2"/>
    </row>
    <row r="51" spans="1:18">
      <c r="A51" s="74" t="s">
        <v>47</v>
      </c>
      <c r="B51" s="74"/>
      <c r="C51" s="74"/>
      <c r="D51" s="74"/>
      <c r="E51" s="74"/>
      <c r="F51" s="74"/>
      <c r="G51" s="74"/>
      <c r="H51" s="74"/>
      <c r="I51" s="74"/>
      <c r="J51" s="74"/>
      <c r="K51" s="74"/>
    </row>
    <row r="52" spans="1:18">
      <c r="A52" s="71" t="s">
        <v>11</v>
      </c>
      <c r="B52" s="71"/>
      <c r="C52" s="71"/>
      <c r="D52" s="71"/>
      <c r="E52" s="71"/>
      <c r="F52" s="71"/>
      <c r="G52" s="71"/>
      <c r="H52" s="71"/>
      <c r="I52" s="71"/>
      <c r="J52" s="71"/>
      <c r="K52" s="71"/>
    </row>
    <row r="53" spans="1:18">
      <c r="A53" s="71"/>
      <c r="B53" s="71"/>
      <c r="C53" s="71"/>
      <c r="D53" s="71"/>
      <c r="E53" s="71"/>
      <c r="F53" s="71"/>
      <c r="G53" s="71"/>
      <c r="H53" s="71"/>
      <c r="I53" s="71"/>
      <c r="J53" s="71"/>
      <c r="K53" s="71"/>
    </row>
    <row r="54" spans="1:18">
      <c r="A54" s="2"/>
      <c r="K54" s="2"/>
    </row>
  </sheetData>
  <mergeCells count="9">
    <mergeCell ref="I2:K12"/>
    <mergeCell ref="I18:K28"/>
    <mergeCell ref="I35:K45"/>
    <mergeCell ref="A52:K52"/>
    <mergeCell ref="A53:K53"/>
    <mergeCell ref="C22:C23"/>
    <mergeCell ref="A22:A23"/>
    <mergeCell ref="B22:B23"/>
    <mergeCell ref="A51:K51"/>
  </mergeCells>
  <phoneticPr fontId="1"/>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7"/>
  <sheetViews>
    <sheetView topLeftCell="A109" workbookViewId="0">
      <selection activeCell="I62" sqref="I62:K72"/>
    </sheetView>
  </sheetViews>
  <sheetFormatPr defaultRowHeight="13.5"/>
  <cols>
    <col min="1" max="1" width="9.5" customWidth="1"/>
    <col min="8" max="8" width="7" customWidth="1"/>
    <col min="11" max="11" width="11.5" customWidth="1"/>
  </cols>
  <sheetData>
    <row r="1" spans="1:11">
      <c r="A1" s="75" t="s">
        <v>37</v>
      </c>
      <c r="B1" s="75"/>
      <c r="C1" s="75"/>
      <c r="D1" s="75"/>
      <c r="E1" s="75"/>
      <c r="F1" s="75"/>
      <c r="G1" s="75"/>
      <c r="H1" s="75"/>
      <c r="I1" s="75"/>
      <c r="J1" s="75"/>
    </row>
    <row r="2" spans="1:11">
      <c r="E2" s="5"/>
      <c r="F2" s="5"/>
      <c r="G2" s="5"/>
      <c r="H2" s="5"/>
      <c r="I2" s="5"/>
      <c r="J2" s="5"/>
    </row>
    <row r="3" spans="1:11">
      <c r="A3" s="5" t="s">
        <v>0</v>
      </c>
      <c r="B3" s="5"/>
      <c r="C3" s="5"/>
      <c r="D3" s="5"/>
      <c r="I3" s="26" t="s">
        <v>88</v>
      </c>
      <c r="J3" s="10"/>
      <c r="K3" s="10"/>
    </row>
    <row r="4" spans="1:11">
      <c r="A4" s="15"/>
      <c r="B4" s="14"/>
      <c r="C4" s="14"/>
      <c r="D4" s="14"/>
      <c r="H4" s="27"/>
      <c r="I4" s="62" t="s">
        <v>95</v>
      </c>
      <c r="J4" s="63"/>
      <c r="K4" s="64"/>
    </row>
    <row r="5" spans="1:11">
      <c r="A5" s="18" t="s">
        <v>10</v>
      </c>
      <c r="B5" s="22" t="s">
        <v>50</v>
      </c>
      <c r="C5" s="22" t="s">
        <v>8</v>
      </c>
      <c r="H5" s="27"/>
      <c r="I5" s="65"/>
      <c r="J5" s="66"/>
      <c r="K5" s="67"/>
    </row>
    <row r="6" spans="1:11">
      <c r="A6" s="11" t="s">
        <v>31</v>
      </c>
      <c r="B6" s="1">
        <v>278</v>
      </c>
      <c r="C6" s="17">
        <f>B6/789*100</f>
        <v>35.234474017743977</v>
      </c>
      <c r="H6" s="27"/>
      <c r="I6" s="65"/>
      <c r="J6" s="66"/>
      <c r="K6" s="67"/>
    </row>
    <row r="7" spans="1:11">
      <c r="A7" s="1" t="s">
        <v>32</v>
      </c>
      <c r="B7" s="1">
        <v>416</v>
      </c>
      <c r="C7" s="17">
        <v>52.8</v>
      </c>
      <c r="H7" s="27"/>
      <c r="I7" s="65"/>
      <c r="J7" s="66"/>
      <c r="K7" s="67"/>
    </row>
    <row r="8" spans="1:11">
      <c r="A8" s="1" t="s">
        <v>33</v>
      </c>
      <c r="B8" s="1">
        <v>5</v>
      </c>
      <c r="C8" s="17">
        <f t="shared" ref="C8:C10" si="0">B8/789*100</f>
        <v>0.6337135614702154</v>
      </c>
      <c r="H8" s="27"/>
      <c r="I8" s="65"/>
      <c r="J8" s="66"/>
      <c r="K8" s="67"/>
    </row>
    <row r="9" spans="1:11">
      <c r="A9" s="11" t="s">
        <v>34</v>
      </c>
      <c r="B9" s="1">
        <v>68</v>
      </c>
      <c r="C9" s="17">
        <f t="shared" si="0"/>
        <v>8.6185044359949305</v>
      </c>
      <c r="H9" s="27"/>
      <c r="I9" s="65"/>
      <c r="J9" s="66"/>
      <c r="K9" s="67"/>
    </row>
    <row r="10" spans="1:11">
      <c r="A10" s="45" t="s">
        <v>59</v>
      </c>
      <c r="B10" s="1">
        <v>22</v>
      </c>
      <c r="C10" s="17">
        <f t="shared" si="0"/>
        <v>2.788339670468948</v>
      </c>
      <c r="H10" s="27"/>
      <c r="I10" s="65"/>
      <c r="J10" s="66"/>
      <c r="K10" s="67"/>
    </row>
    <row r="11" spans="1:11">
      <c r="A11" s="54" t="s">
        <v>72</v>
      </c>
      <c r="B11" s="53">
        <f>SUM(B6:B10)</f>
        <v>789</v>
      </c>
      <c r="C11" s="55">
        <v>100</v>
      </c>
      <c r="H11" s="27"/>
      <c r="I11" s="65"/>
      <c r="J11" s="66"/>
      <c r="K11" s="67"/>
    </row>
    <row r="12" spans="1:11">
      <c r="A12" s="2"/>
      <c r="B12" s="2"/>
      <c r="H12" s="27"/>
      <c r="I12" s="65"/>
      <c r="J12" s="66"/>
      <c r="K12" s="67"/>
    </row>
    <row r="13" spans="1:11">
      <c r="A13" s="2"/>
      <c r="B13" s="2"/>
      <c r="H13" s="27"/>
      <c r="I13" s="65"/>
      <c r="J13" s="66"/>
      <c r="K13" s="67"/>
    </row>
    <row r="14" spans="1:11">
      <c r="A14" s="2"/>
      <c r="B14" s="2"/>
      <c r="H14" s="27"/>
      <c r="I14" s="68"/>
      <c r="J14" s="69"/>
      <c r="K14" s="70"/>
    </row>
    <row r="15" spans="1:11">
      <c r="A15" s="2"/>
      <c r="B15" s="2"/>
    </row>
    <row r="16" spans="1:11">
      <c r="A16" s="2"/>
      <c r="B16" s="2"/>
    </row>
    <row r="17" spans="1:11">
      <c r="A17" s="2"/>
      <c r="B17" s="2"/>
    </row>
    <row r="18" spans="1:11">
      <c r="A18" s="3" t="s">
        <v>76</v>
      </c>
      <c r="B18" s="2"/>
    </row>
    <row r="19" spans="1:11">
      <c r="A19" s="3"/>
      <c r="B19" s="2"/>
    </row>
    <row r="20" spans="1:11">
      <c r="A20" s="76" t="s">
        <v>57</v>
      </c>
      <c r="B20" s="77"/>
      <c r="C20" s="77"/>
      <c r="D20" s="77"/>
      <c r="E20" s="77"/>
      <c r="F20" s="77"/>
      <c r="G20" s="77"/>
      <c r="H20" s="77"/>
      <c r="I20" s="77"/>
      <c r="J20" s="77"/>
      <c r="K20" s="77"/>
    </row>
    <row r="21" spans="1:11">
      <c r="A21" s="71" t="s">
        <v>6</v>
      </c>
      <c r="B21" s="71"/>
      <c r="C21" s="71"/>
      <c r="D21" s="71"/>
      <c r="E21" s="71"/>
      <c r="F21" s="71"/>
      <c r="G21" s="71"/>
      <c r="H21" s="71"/>
      <c r="I21" s="71"/>
      <c r="J21" s="71"/>
      <c r="K21" s="71"/>
    </row>
    <row r="22" spans="1:11">
      <c r="A22" s="71" t="s">
        <v>58</v>
      </c>
      <c r="B22" s="71"/>
      <c r="C22" s="71"/>
      <c r="D22" s="71"/>
      <c r="E22" s="71"/>
      <c r="F22" s="71"/>
      <c r="G22" s="71"/>
      <c r="H22" s="71"/>
      <c r="I22" s="71"/>
      <c r="J22" s="71"/>
      <c r="K22" s="71"/>
    </row>
    <row r="23" spans="1:11">
      <c r="A23" s="78" t="s">
        <v>48</v>
      </c>
      <c r="B23" s="78"/>
      <c r="C23" s="78"/>
      <c r="D23" s="78"/>
      <c r="E23" s="78"/>
      <c r="F23" s="78"/>
      <c r="G23" s="78"/>
      <c r="H23" s="78"/>
      <c r="I23" s="78"/>
      <c r="J23" s="78"/>
      <c r="K23" s="78"/>
    </row>
    <row r="24" spans="1:11">
      <c r="A24" s="2"/>
      <c r="B24" s="2"/>
      <c r="C24" s="2"/>
      <c r="D24" s="2"/>
      <c r="E24" s="2"/>
      <c r="F24" s="2"/>
      <c r="G24" s="2"/>
      <c r="H24" s="2"/>
      <c r="I24" s="2"/>
      <c r="J24" s="2"/>
      <c r="K24" s="2"/>
    </row>
    <row r="25" spans="1:11">
      <c r="A25" s="2"/>
      <c r="B25" s="2"/>
      <c r="C25" s="2"/>
      <c r="D25" s="2"/>
      <c r="E25" s="2"/>
      <c r="F25" s="2"/>
      <c r="G25" s="2"/>
      <c r="H25" s="2"/>
      <c r="I25" s="2"/>
      <c r="J25" s="2"/>
      <c r="K25" s="2"/>
    </row>
    <row r="26" spans="1:11">
      <c r="A26" s="2"/>
      <c r="B26" s="2"/>
      <c r="C26" s="2"/>
      <c r="D26" s="2"/>
      <c r="E26" s="2"/>
      <c r="F26" s="2"/>
      <c r="G26" s="2"/>
      <c r="H26" s="2"/>
      <c r="I26" s="2"/>
      <c r="J26" s="2"/>
      <c r="K26" s="2"/>
    </row>
    <row r="27" spans="1:11">
      <c r="A27" s="2"/>
      <c r="B27" s="2"/>
      <c r="C27" s="2"/>
      <c r="D27" s="2"/>
      <c r="E27" s="2"/>
      <c r="F27" s="2"/>
      <c r="G27" s="2"/>
      <c r="H27" s="2"/>
      <c r="I27" s="2"/>
      <c r="J27" s="2"/>
      <c r="K27" s="2"/>
    </row>
    <row r="28" spans="1:11">
      <c r="A28" s="2"/>
      <c r="B28" s="2"/>
      <c r="C28" s="2"/>
      <c r="D28" s="2"/>
      <c r="E28" s="2"/>
      <c r="F28" s="2"/>
      <c r="G28" s="2"/>
      <c r="H28" s="2"/>
      <c r="I28" s="2"/>
      <c r="J28" s="2"/>
      <c r="K28" s="2"/>
    </row>
    <row r="30" spans="1:11">
      <c r="A30" t="s">
        <v>1</v>
      </c>
      <c r="I30" s="2"/>
      <c r="J30" s="2"/>
      <c r="K30" s="2"/>
    </row>
    <row r="31" spans="1:11">
      <c r="H31" s="2"/>
      <c r="I31" s="26" t="s">
        <v>88</v>
      </c>
      <c r="J31" s="10"/>
      <c r="K31" s="10"/>
    </row>
    <row r="32" spans="1:11">
      <c r="A32" s="18" t="s">
        <v>10</v>
      </c>
      <c r="B32" s="22" t="s">
        <v>50</v>
      </c>
      <c r="C32" s="22" t="s">
        <v>8</v>
      </c>
      <c r="H32" s="27"/>
      <c r="I32" s="62" t="s">
        <v>104</v>
      </c>
      <c r="J32" s="63"/>
      <c r="K32" s="64"/>
    </row>
    <row r="33" spans="1:11">
      <c r="A33" s="11" t="s">
        <v>31</v>
      </c>
      <c r="B33" s="1">
        <v>187</v>
      </c>
      <c r="C33" s="17">
        <f>B33/789*100</f>
        <v>23.700887198986059</v>
      </c>
      <c r="H33" s="27"/>
      <c r="I33" s="65"/>
      <c r="J33" s="66"/>
      <c r="K33" s="67"/>
    </row>
    <row r="34" spans="1:11">
      <c r="A34" s="1" t="s">
        <v>32</v>
      </c>
      <c r="B34" s="1">
        <v>464</v>
      </c>
      <c r="C34" s="17">
        <f t="shared" ref="C34:C37" si="1">B34/789*100</f>
        <v>58.808618504435998</v>
      </c>
      <c r="H34" s="27"/>
      <c r="I34" s="65"/>
      <c r="J34" s="66"/>
      <c r="K34" s="67"/>
    </row>
    <row r="35" spans="1:11">
      <c r="A35" s="1" t="s">
        <v>33</v>
      </c>
      <c r="B35" s="1">
        <v>36</v>
      </c>
      <c r="C35" s="17">
        <f t="shared" si="1"/>
        <v>4.5627376425855513</v>
      </c>
      <c r="H35" s="27"/>
      <c r="I35" s="65"/>
      <c r="J35" s="66"/>
      <c r="K35" s="67"/>
    </row>
    <row r="36" spans="1:11">
      <c r="A36" s="11" t="s">
        <v>38</v>
      </c>
      <c r="B36" s="1">
        <v>33</v>
      </c>
      <c r="C36" s="17">
        <f t="shared" si="1"/>
        <v>4.1825095057034218</v>
      </c>
      <c r="H36" s="27"/>
      <c r="I36" s="65"/>
      <c r="J36" s="66"/>
      <c r="K36" s="67"/>
    </row>
    <row r="37" spans="1:11">
      <c r="A37" s="45" t="s">
        <v>59</v>
      </c>
      <c r="B37" s="1">
        <v>69</v>
      </c>
      <c r="C37" s="17">
        <f t="shared" si="1"/>
        <v>8.7452471482889731</v>
      </c>
      <c r="H37" s="27"/>
      <c r="I37" s="65"/>
      <c r="J37" s="66"/>
      <c r="K37" s="67"/>
    </row>
    <row r="38" spans="1:11">
      <c r="A38" s="54" t="s">
        <v>72</v>
      </c>
      <c r="B38" s="53">
        <f>SUM(B33:B37)</f>
        <v>789</v>
      </c>
      <c r="C38" s="55">
        <f>SUM(C33:C37)</f>
        <v>100</v>
      </c>
      <c r="H38" s="27"/>
      <c r="I38" s="65"/>
      <c r="J38" s="66"/>
      <c r="K38" s="67"/>
    </row>
    <row r="39" spans="1:11">
      <c r="A39" s="8"/>
      <c r="B39" s="8"/>
      <c r="C39" s="2"/>
      <c r="H39" s="27"/>
      <c r="I39" s="65"/>
      <c r="J39" s="66"/>
      <c r="K39" s="67"/>
    </row>
    <row r="40" spans="1:11">
      <c r="A40" s="8"/>
      <c r="B40" s="8"/>
      <c r="C40" s="24"/>
      <c r="H40" s="27"/>
      <c r="I40" s="65"/>
      <c r="J40" s="66"/>
      <c r="K40" s="67"/>
    </row>
    <row r="41" spans="1:11">
      <c r="A41" s="8"/>
      <c r="B41" s="8"/>
      <c r="H41" s="27"/>
      <c r="I41" s="65"/>
      <c r="J41" s="66"/>
      <c r="K41" s="67"/>
    </row>
    <row r="42" spans="1:11">
      <c r="A42" s="8"/>
      <c r="B42" s="8"/>
      <c r="H42" s="27"/>
      <c r="I42" s="68"/>
      <c r="J42" s="69"/>
      <c r="K42" s="70"/>
    </row>
    <row r="43" spans="1:11">
      <c r="A43" s="6"/>
      <c r="B43" s="6"/>
      <c r="K43" s="2"/>
    </row>
    <row r="44" spans="1:11">
      <c r="A44" s="6"/>
      <c r="B44" s="6"/>
    </row>
    <row r="45" spans="1:11">
      <c r="A45" s="12"/>
      <c r="B45" s="12"/>
    </row>
    <row r="46" spans="1:11">
      <c r="A46" s="3" t="s">
        <v>77</v>
      </c>
      <c r="B46" s="2"/>
    </row>
    <row r="47" spans="1:11">
      <c r="A47" s="3"/>
      <c r="B47" s="2"/>
    </row>
    <row r="48" spans="1:11">
      <c r="A48" s="71" t="s">
        <v>79</v>
      </c>
      <c r="B48" s="71"/>
      <c r="C48" s="71"/>
      <c r="D48" s="71"/>
      <c r="E48" s="71"/>
      <c r="F48" s="71"/>
      <c r="G48" s="71"/>
      <c r="H48" s="71"/>
      <c r="I48" s="71"/>
      <c r="J48" s="71"/>
      <c r="K48" s="71"/>
    </row>
    <row r="49" spans="1:11">
      <c r="A49" s="71" t="s">
        <v>78</v>
      </c>
      <c r="B49" s="71"/>
      <c r="C49" s="71"/>
      <c r="D49" s="71"/>
      <c r="E49" s="71"/>
      <c r="F49" s="71"/>
      <c r="G49" s="71"/>
      <c r="H49" s="71"/>
      <c r="I49" s="71"/>
      <c r="J49" s="71"/>
      <c r="K49" s="71"/>
    </row>
    <row r="50" spans="1:11">
      <c r="A50" s="71" t="s">
        <v>80</v>
      </c>
      <c r="B50" s="71"/>
      <c r="C50" s="71"/>
      <c r="D50" s="71"/>
      <c r="E50" s="71"/>
      <c r="F50" s="71"/>
      <c r="G50" s="71"/>
      <c r="H50" s="71"/>
      <c r="I50" s="71"/>
      <c r="J50" s="71"/>
      <c r="K50" s="71"/>
    </row>
    <row r="51" spans="1:11">
      <c r="A51" s="71" t="s">
        <v>81</v>
      </c>
      <c r="B51" s="71"/>
      <c r="C51" s="71"/>
      <c r="D51" s="71"/>
      <c r="E51" s="71"/>
      <c r="F51" s="71"/>
      <c r="G51" s="71"/>
      <c r="H51" s="71"/>
      <c r="I51" s="71"/>
      <c r="J51" s="71"/>
      <c r="K51" s="71"/>
    </row>
    <row r="52" spans="1:11">
      <c r="A52" s="71" t="s">
        <v>82</v>
      </c>
      <c r="B52" s="71"/>
      <c r="C52" s="71"/>
      <c r="D52" s="71"/>
      <c r="E52" s="71"/>
      <c r="F52" s="71"/>
      <c r="G52" s="71"/>
      <c r="H52" s="71"/>
      <c r="I52" s="71"/>
      <c r="J52" s="71"/>
      <c r="K52" s="71"/>
    </row>
    <row r="53" spans="1:11">
      <c r="A53" s="52"/>
      <c r="B53" s="7"/>
      <c r="C53" s="7"/>
      <c r="D53" s="7"/>
      <c r="E53" s="7"/>
      <c r="F53" s="7"/>
      <c r="G53" s="7"/>
      <c r="H53" s="7"/>
      <c r="I53" s="7"/>
      <c r="J53" s="7"/>
      <c r="K53" s="7"/>
    </row>
    <row r="55" spans="1:11">
      <c r="A55" s="25"/>
      <c r="B55" s="25"/>
      <c r="C55" s="25"/>
      <c r="D55" s="35"/>
      <c r="E55" s="25"/>
      <c r="F55" s="25"/>
      <c r="G55" s="25"/>
      <c r="H55" s="25"/>
      <c r="I55" s="25"/>
      <c r="J55" s="25"/>
      <c r="K55" s="25"/>
    </row>
    <row r="56" spans="1:11">
      <c r="A56" s="35"/>
      <c r="B56" s="35"/>
      <c r="C56" s="35"/>
      <c r="D56" s="35"/>
      <c r="E56" s="35"/>
      <c r="F56" s="35"/>
      <c r="G56" s="35"/>
      <c r="H56" s="35"/>
      <c r="I56" s="35"/>
      <c r="J56" s="35"/>
      <c r="K56" s="35"/>
    </row>
    <row r="57" spans="1:11">
      <c r="A57" s="35"/>
      <c r="B57" s="35"/>
      <c r="C57" s="35"/>
      <c r="D57" s="35"/>
      <c r="E57" s="35"/>
      <c r="F57" s="35"/>
      <c r="G57" s="35"/>
      <c r="H57" s="35"/>
      <c r="I57" s="35"/>
      <c r="J57" s="35"/>
      <c r="K57" s="35"/>
    </row>
    <row r="58" spans="1:11">
      <c r="A58" s="37"/>
      <c r="B58" s="37"/>
      <c r="C58" s="37"/>
      <c r="D58" s="37"/>
      <c r="E58" s="37"/>
      <c r="F58" s="37"/>
      <c r="G58" s="37"/>
      <c r="H58" s="37"/>
      <c r="I58" s="37"/>
      <c r="J58" s="37"/>
      <c r="K58" s="37"/>
    </row>
    <row r="59" spans="1:11">
      <c r="A59" s="7"/>
      <c r="B59" s="7"/>
      <c r="C59" s="7"/>
      <c r="D59" s="7"/>
      <c r="E59" s="7"/>
      <c r="F59" s="7"/>
      <c r="G59" s="7"/>
      <c r="H59" s="7"/>
      <c r="I59" s="7"/>
      <c r="J59" s="7"/>
      <c r="K59" s="7"/>
    </row>
    <row r="60" spans="1:11">
      <c r="A60" s="2" t="s">
        <v>4</v>
      </c>
      <c r="B60" s="2"/>
      <c r="C60" s="2"/>
      <c r="D60" s="2"/>
      <c r="E60" s="2"/>
      <c r="F60" s="2"/>
      <c r="G60" s="2"/>
      <c r="H60" s="2"/>
      <c r="I60" s="2"/>
      <c r="J60" s="2"/>
      <c r="K60" s="2"/>
    </row>
    <row r="61" spans="1:11">
      <c r="A61" s="2"/>
      <c r="B61" s="2"/>
      <c r="C61" s="2"/>
      <c r="D61" s="2"/>
      <c r="E61" s="2"/>
      <c r="F61" s="2"/>
      <c r="G61" s="2"/>
      <c r="H61" s="2"/>
      <c r="I61" s="26" t="s">
        <v>88</v>
      </c>
      <c r="J61" s="10"/>
      <c r="K61" s="10"/>
    </row>
    <row r="62" spans="1:11">
      <c r="A62" s="18" t="s">
        <v>10</v>
      </c>
      <c r="B62" s="22" t="s">
        <v>50</v>
      </c>
      <c r="C62" s="22" t="s">
        <v>8</v>
      </c>
      <c r="H62" s="27"/>
      <c r="I62" s="62" t="s">
        <v>105</v>
      </c>
      <c r="J62" s="63"/>
      <c r="K62" s="64"/>
    </row>
    <row r="63" spans="1:11">
      <c r="A63" s="36" t="s">
        <v>31</v>
      </c>
      <c r="B63" s="1">
        <v>152</v>
      </c>
      <c r="C63" s="17">
        <f>B63/789*100</f>
        <v>19.264892268694549</v>
      </c>
      <c r="H63" s="27"/>
      <c r="I63" s="65"/>
      <c r="J63" s="66"/>
      <c r="K63" s="67"/>
    </row>
    <row r="64" spans="1:11">
      <c r="A64" s="36" t="s">
        <v>32</v>
      </c>
      <c r="B64" s="1">
        <v>490</v>
      </c>
      <c r="C64" s="17">
        <v>62</v>
      </c>
      <c r="H64" s="27"/>
      <c r="I64" s="65"/>
      <c r="J64" s="66"/>
      <c r="K64" s="67"/>
    </row>
    <row r="65" spans="1:11">
      <c r="A65" s="36" t="s">
        <v>33</v>
      </c>
      <c r="B65" s="1">
        <v>11</v>
      </c>
      <c r="C65" s="17">
        <f t="shared" ref="C65:C67" si="2">B65/789*100</f>
        <v>1.394169835234474</v>
      </c>
      <c r="H65" s="27"/>
      <c r="I65" s="65"/>
      <c r="J65" s="66"/>
      <c r="K65" s="67"/>
    </row>
    <row r="66" spans="1:11">
      <c r="A66" s="36" t="s">
        <v>34</v>
      </c>
      <c r="B66" s="1">
        <v>96</v>
      </c>
      <c r="C66" s="17">
        <f t="shared" si="2"/>
        <v>12.167300380228136</v>
      </c>
      <c r="H66" s="27"/>
      <c r="I66" s="65"/>
      <c r="J66" s="66"/>
      <c r="K66" s="67"/>
    </row>
    <row r="67" spans="1:11">
      <c r="A67" s="45" t="s">
        <v>59</v>
      </c>
      <c r="B67" s="1">
        <v>40</v>
      </c>
      <c r="C67" s="17">
        <f t="shared" si="2"/>
        <v>5.0697084917617232</v>
      </c>
      <c r="H67" s="27"/>
      <c r="I67" s="65"/>
      <c r="J67" s="66"/>
      <c r="K67" s="67"/>
    </row>
    <row r="68" spans="1:11">
      <c r="A68" s="54" t="s">
        <v>72</v>
      </c>
      <c r="B68" s="53">
        <f>SUM(B63:B67)</f>
        <v>789</v>
      </c>
      <c r="C68" s="55">
        <v>100</v>
      </c>
      <c r="H68" s="27"/>
      <c r="I68" s="65"/>
      <c r="J68" s="66"/>
      <c r="K68" s="67"/>
    </row>
    <row r="69" spans="1:11">
      <c r="H69" s="27"/>
      <c r="I69" s="65"/>
      <c r="J69" s="66"/>
      <c r="K69" s="67"/>
    </row>
    <row r="70" spans="1:11">
      <c r="H70" s="27"/>
      <c r="I70" s="65"/>
      <c r="J70" s="66"/>
      <c r="K70" s="67"/>
    </row>
    <row r="71" spans="1:11">
      <c r="H71" s="27"/>
      <c r="I71" s="65"/>
      <c r="J71" s="66"/>
      <c r="K71" s="67"/>
    </row>
    <row r="72" spans="1:11">
      <c r="H72" s="27"/>
      <c r="I72" s="68"/>
      <c r="J72" s="69"/>
      <c r="K72" s="70"/>
    </row>
    <row r="74" spans="1:11">
      <c r="A74" s="3" t="s">
        <v>84</v>
      </c>
      <c r="B74" s="2"/>
    </row>
    <row r="75" spans="1:11">
      <c r="A75" s="3"/>
      <c r="B75" s="2"/>
    </row>
    <row r="76" spans="1:11">
      <c r="A76" s="71" t="s">
        <v>85</v>
      </c>
      <c r="B76" s="71"/>
      <c r="C76" s="71"/>
      <c r="D76" s="71"/>
      <c r="E76" s="71"/>
      <c r="F76" s="71"/>
      <c r="G76" s="71"/>
      <c r="H76" s="71"/>
      <c r="I76" s="71"/>
      <c r="J76" s="71"/>
      <c r="K76" s="71"/>
    </row>
    <row r="77" spans="1:11">
      <c r="A77" s="71" t="s">
        <v>86</v>
      </c>
      <c r="B77" s="71"/>
      <c r="C77" s="71"/>
      <c r="D77" s="71"/>
      <c r="E77" s="71"/>
      <c r="F77" s="71"/>
      <c r="G77" s="71"/>
      <c r="H77" s="71"/>
      <c r="I77" s="71"/>
      <c r="J77" s="71"/>
      <c r="K77" s="71"/>
    </row>
    <row r="78" spans="1:11">
      <c r="A78" s="71" t="s">
        <v>87</v>
      </c>
      <c r="B78" s="71"/>
      <c r="C78" s="71"/>
      <c r="D78" s="71"/>
      <c r="E78" s="71"/>
      <c r="F78" s="71"/>
      <c r="G78" s="71"/>
      <c r="H78" s="71"/>
      <c r="I78" s="71"/>
      <c r="J78" s="71"/>
      <c r="K78" s="71"/>
    </row>
    <row r="81" spans="1:11">
      <c r="A81" t="s">
        <v>5</v>
      </c>
    </row>
    <row r="82" spans="1:11">
      <c r="I82" s="26" t="s">
        <v>88</v>
      </c>
      <c r="J82" s="10"/>
      <c r="K82" s="10"/>
    </row>
    <row r="83" spans="1:11">
      <c r="A83" s="18" t="s">
        <v>10</v>
      </c>
      <c r="B83" s="22" t="s">
        <v>50</v>
      </c>
      <c r="C83" s="22" t="s">
        <v>8</v>
      </c>
      <c r="H83" s="27"/>
      <c r="I83" s="80" t="s">
        <v>91</v>
      </c>
      <c r="J83" s="81"/>
      <c r="K83" s="82"/>
    </row>
    <row r="84" spans="1:11">
      <c r="A84" s="50" t="s">
        <v>60</v>
      </c>
      <c r="B84" s="1">
        <v>134</v>
      </c>
      <c r="C84" s="17">
        <f t="shared" ref="C84:C86" si="3">B84/789*100</f>
        <v>16.983523447401776</v>
      </c>
      <c r="H84" s="27"/>
      <c r="I84" s="83"/>
      <c r="J84" s="84"/>
      <c r="K84" s="85"/>
    </row>
    <row r="85" spans="1:11">
      <c r="A85" s="50" t="s">
        <v>61</v>
      </c>
      <c r="B85" s="1">
        <v>621</v>
      </c>
      <c r="C85" s="17">
        <f t="shared" si="3"/>
        <v>78.707224334600753</v>
      </c>
      <c r="H85" s="27"/>
      <c r="I85" s="83"/>
      <c r="J85" s="84"/>
      <c r="K85" s="85"/>
    </row>
    <row r="86" spans="1:11">
      <c r="A86" s="45" t="s">
        <v>62</v>
      </c>
      <c r="B86" s="1">
        <v>34</v>
      </c>
      <c r="C86" s="17">
        <f t="shared" si="3"/>
        <v>4.3092522179974653</v>
      </c>
      <c r="H86" s="27"/>
      <c r="I86" s="83"/>
      <c r="J86" s="84"/>
      <c r="K86" s="85"/>
    </row>
    <row r="87" spans="1:11">
      <c r="A87" s="54" t="s">
        <v>72</v>
      </c>
      <c r="B87" s="53">
        <f>SUM(B84:B86)</f>
        <v>789</v>
      </c>
      <c r="C87" s="55">
        <f>SUM(C84:C86)</f>
        <v>100</v>
      </c>
      <c r="H87" s="27"/>
      <c r="I87" s="83"/>
      <c r="J87" s="84"/>
      <c r="K87" s="85"/>
    </row>
    <row r="88" spans="1:11">
      <c r="H88" s="27"/>
      <c r="I88" s="83"/>
      <c r="J88" s="84"/>
      <c r="K88" s="85"/>
    </row>
    <row r="89" spans="1:11">
      <c r="H89" s="27"/>
      <c r="I89" s="83"/>
      <c r="J89" s="84"/>
      <c r="K89" s="85"/>
    </row>
    <row r="90" spans="1:11">
      <c r="H90" s="27"/>
      <c r="I90" s="83"/>
      <c r="J90" s="84"/>
      <c r="K90" s="85"/>
    </row>
    <row r="91" spans="1:11">
      <c r="H91" s="27"/>
      <c r="I91" s="83"/>
      <c r="J91" s="84"/>
      <c r="K91" s="85"/>
    </row>
    <row r="92" spans="1:11">
      <c r="H92" s="27"/>
      <c r="I92" s="83"/>
      <c r="J92" s="84"/>
      <c r="K92" s="85"/>
    </row>
    <row r="93" spans="1:11">
      <c r="H93" s="27"/>
      <c r="I93" s="86"/>
      <c r="J93" s="87"/>
      <c r="K93" s="88"/>
    </row>
    <row r="96" spans="1:11">
      <c r="A96" t="s">
        <v>39</v>
      </c>
    </row>
    <row r="97" spans="1:11">
      <c r="I97" s="26" t="s">
        <v>88</v>
      </c>
      <c r="J97" s="10"/>
      <c r="K97" s="10"/>
    </row>
    <row r="98" spans="1:11">
      <c r="A98" s="33" t="s">
        <v>9</v>
      </c>
      <c r="B98" s="22" t="s">
        <v>53</v>
      </c>
      <c r="C98" s="22" t="s">
        <v>8</v>
      </c>
      <c r="H98" s="27"/>
      <c r="I98" s="62" t="s">
        <v>96</v>
      </c>
      <c r="J98" s="63"/>
      <c r="K98" s="64"/>
    </row>
    <row r="99" spans="1:11">
      <c r="A99" s="23" t="s">
        <v>31</v>
      </c>
      <c r="B99" s="1">
        <v>37</v>
      </c>
      <c r="C99" s="17">
        <f>B99/134*100</f>
        <v>27.611940298507463</v>
      </c>
      <c r="H99" s="27"/>
      <c r="I99" s="65"/>
      <c r="J99" s="66"/>
      <c r="K99" s="67"/>
    </row>
    <row r="100" spans="1:11">
      <c r="A100" s="23" t="s">
        <v>32</v>
      </c>
      <c r="B100" s="1">
        <v>80</v>
      </c>
      <c r="C100" s="17">
        <f t="shared" ref="C100:C103" si="4">B100/134*100</f>
        <v>59.701492537313428</v>
      </c>
      <c r="H100" s="27"/>
      <c r="I100" s="65"/>
      <c r="J100" s="66"/>
      <c r="K100" s="67"/>
    </row>
    <row r="101" spans="1:11">
      <c r="A101" s="23" t="s">
        <v>33</v>
      </c>
      <c r="B101" s="1">
        <v>5</v>
      </c>
      <c r="C101" s="17">
        <f t="shared" si="4"/>
        <v>3.7313432835820892</v>
      </c>
      <c r="H101" s="27"/>
      <c r="I101" s="65"/>
      <c r="J101" s="66"/>
      <c r="K101" s="67"/>
    </row>
    <row r="102" spans="1:11">
      <c r="A102" s="23" t="s">
        <v>38</v>
      </c>
      <c r="B102" s="1">
        <v>6</v>
      </c>
      <c r="C102" s="17">
        <f t="shared" si="4"/>
        <v>4.4776119402985071</v>
      </c>
      <c r="H102" s="27"/>
      <c r="I102" s="65"/>
      <c r="J102" s="66"/>
      <c r="K102" s="67"/>
    </row>
    <row r="103" spans="1:11">
      <c r="A103" s="45" t="s">
        <v>59</v>
      </c>
      <c r="B103" s="1">
        <v>6</v>
      </c>
      <c r="C103" s="17">
        <f t="shared" si="4"/>
        <v>4.4776119402985071</v>
      </c>
      <c r="H103" s="27"/>
      <c r="I103" s="65"/>
      <c r="J103" s="66"/>
      <c r="K103" s="67"/>
    </row>
    <row r="104" spans="1:11">
      <c r="A104" s="54" t="s">
        <v>72</v>
      </c>
      <c r="B104" s="53">
        <f>SUM(B99:B103)</f>
        <v>134</v>
      </c>
      <c r="C104" s="55">
        <f>SUM(C99:C103)</f>
        <v>99.999999999999986</v>
      </c>
      <c r="H104" s="27"/>
      <c r="I104" s="65"/>
      <c r="J104" s="66"/>
      <c r="K104" s="67"/>
    </row>
    <row r="105" spans="1:11">
      <c r="D105" s="2"/>
      <c r="E105" s="2"/>
      <c r="F105" s="2"/>
      <c r="G105" s="2"/>
      <c r="H105" s="27"/>
      <c r="I105" s="65"/>
      <c r="J105" s="66"/>
      <c r="K105" s="67"/>
    </row>
    <row r="106" spans="1:11">
      <c r="D106" s="2"/>
      <c r="E106" s="2"/>
      <c r="F106" s="2"/>
      <c r="G106" s="2"/>
      <c r="H106" s="27"/>
      <c r="I106" s="65"/>
      <c r="J106" s="66"/>
      <c r="K106" s="67"/>
    </row>
    <row r="107" spans="1:11">
      <c r="H107" s="27"/>
      <c r="I107" s="65"/>
      <c r="J107" s="66"/>
      <c r="K107" s="67"/>
    </row>
    <row r="108" spans="1:11">
      <c r="H108" s="27"/>
      <c r="I108" s="68"/>
      <c r="J108" s="69"/>
      <c r="K108" s="70"/>
    </row>
    <row r="113" spans="1:11">
      <c r="A113" t="s">
        <v>83</v>
      </c>
    </row>
    <row r="115" spans="1:11">
      <c r="A115" s="71" t="s">
        <v>13</v>
      </c>
      <c r="B115" s="71"/>
      <c r="C115" s="71"/>
      <c r="D115" s="71"/>
      <c r="E115" s="71"/>
      <c r="F115" s="71"/>
      <c r="G115" s="71"/>
      <c r="H115" s="71"/>
      <c r="I115" s="71"/>
      <c r="J115" s="71"/>
      <c r="K115" s="71"/>
    </row>
    <row r="116" spans="1:11" ht="25.5" customHeight="1">
      <c r="A116" s="79" t="s">
        <v>89</v>
      </c>
      <c r="B116" s="71"/>
      <c r="C116" s="71"/>
      <c r="D116" s="71"/>
      <c r="E116" s="71"/>
      <c r="F116" s="71"/>
      <c r="G116" s="71"/>
      <c r="H116" s="71"/>
      <c r="I116" s="71"/>
      <c r="J116" s="71"/>
      <c r="K116" s="71"/>
    </row>
    <row r="117" spans="1:11">
      <c r="A117" s="71" t="s">
        <v>12</v>
      </c>
      <c r="B117" s="71"/>
      <c r="C117" s="71"/>
      <c r="D117" s="71"/>
      <c r="E117" s="71"/>
      <c r="F117" s="71"/>
      <c r="G117" s="71"/>
      <c r="H117" s="71"/>
      <c r="I117" s="71"/>
      <c r="J117" s="71"/>
      <c r="K117" s="71"/>
    </row>
  </sheetData>
  <mergeCells count="21">
    <mergeCell ref="A117:K117"/>
    <mergeCell ref="A52:K52"/>
    <mergeCell ref="A115:K115"/>
    <mergeCell ref="A116:K116"/>
    <mergeCell ref="A77:K77"/>
    <mergeCell ref="A78:K78"/>
    <mergeCell ref="A76:K76"/>
    <mergeCell ref="I83:K93"/>
    <mergeCell ref="I98:K108"/>
    <mergeCell ref="I62:K72"/>
    <mergeCell ref="A1:J1"/>
    <mergeCell ref="A20:K20"/>
    <mergeCell ref="A21:K21"/>
    <mergeCell ref="A22:K22"/>
    <mergeCell ref="A23:K23"/>
    <mergeCell ref="I4:K14"/>
    <mergeCell ref="I32:K42"/>
    <mergeCell ref="A51:K51"/>
    <mergeCell ref="A49:K49"/>
    <mergeCell ref="A48:K48"/>
    <mergeCell ref="A50:K50"/>
  </mergeCells>
  <phoneticPr fontId="1"/>
  <pageMargins left="0.25" right="0.25"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78"/>
  <sheetViews>
    <sheetView tabSelected="1" topLeftCell="A37" workbookViewId="0">
      <selection activeCell="I51" sqref="I51:K61"/>
    </sheetView>
  </sheetViews>
  <sheetFormatPr defaultRowHeight="13.5"/>
  <cols>
    <col min="11" max="11" width="11.5" customWidth="1"/>
  </cols>
  <sheetData>
    <row r="2" spans="1:11">
      <c r="A2" t="s">
        <v>2</v>
      </c>
    </row>
    <row r="3" spans="1:11">
      <c r="I3" s="26" t="s">
        <v>88</v>
      </c>
      <c r="J3" s="10"/>
      <c r="K3" s="10"/>
    </row>
    <row r="4" spans="1:11">
      <c r="A4" s="18" t="s">
        <v>10</v>
      </c>
      <c r="B4" s="22" t="s">
        <v>50</v>
      </c>
      <c r="C4" s="22" t="s">
        <v>8</v>
      </c>
      <c r="H4" s="27"/>
      <c r="I4" s="62" t="s">
        <v>97</v>
      </c>
      <c r="J4" s="63"/>
      <c r="K4" s="64"/>
    </row>
    <row r="5" spans="1:11">
      <c r="A5" s="43" t="s">
        <v>60</v>
      </c>
      <c r="B5" s="1">
        <v>28</v>
      </c>
      <c r="C5" s="17">
        <f>B5/789*100</f>
        <v>3.5487959442332064</v>
      </c>
      <c r="H5" s="27"/>
      <c r="I5" s="65"/>
      <c r="J5" s="66"/>
      <c r="K5" s="67"/>
    </row>
    <row r="6" spans="1:11">
      <c r="A6" s="44" t="s">
        <v>61</v>
      </c>
      <c r="B6" s="1">
        <v>727</v>
      </c>
      <c r="C6" s="17">
        <v>92.2</v>
      </c>
      <c r="H6" s="27"/>
      <c r="I6" s="65"/>
      <c r="J6" s="66"/>
      <c r="K6" s="67"/>
    </row>
    <row r="7" spans="1:11">
      <c r="A7" s="42" t="s">
        <v>62</v>
      </c>
      <c r="B7" s="1">
        <v>34</v>
      </c>
      <c r="C7" s="17">
        <f t="shared" ref="C7" si="0">B7/789*100</f>
        <v>4.3092522179974653</v>
      </c>
      <c r="H7" s="27"/>
      <c r="I7" s="65"/>
      <c r="J7" s="66"/>
      <c r="K7" s="67"/>
    </row>
    <row r="8" spans="1:11">
      <c r="A8" s="54" t="s">
        <v>72</v>
      </c>
      <c r="B8" s="53">
        <f>SUM(B5:B7)</f>
        <v>789</v>
      </c>
      <c r="C8" s="55">
        <v>100</v>
      </c>
      <c r="H8" s="27"/>
      <c r="I8" s="65"/>
      <c r="J8" s="66"/>
      <c r="K8" s="67"/>
    </row>
    <row r="9" spans="1:11">
      <c r="H9" s="27"/>
      <c r="I9" s="65"/>
      <c r="J9" s="66"/>
      <c r="K9" s="67"/>
    </row>
    <row r="10" spans="1:11">
      <c r="H10" s="27"/>
      <c r="I10" s="65"/>
      <c r="J10" s="66"/>
      <c r="K10" s="67"/>
    </row>
    <row r="11" spans="1:11">
      <c r="H11" s="27"/>
      <c r="I11" s="65"/>
      <c r="J11" s="66"/>
      <c r="K11" s="67"/>
    </row>
    <row r="12" spans="1:11">
      <c r="H12" s="27"/>
      <c r="I12" s="65"/>
      <c r="J12" s="66"/>
      <c r="K12" s="67"/>
    </row>
    <row r="13" spans="1:11">
      <c r="H13" s="27"/>
      <c r="I13" s="65"/>
      <c r="J13" s="66"/>
      <c r="K13" s="67"/>
    </row>
    <row r="14" spans="1:11">
      <c r="H14" s="27"/>
      <c r="I14" s="68"/>
      <c r="J14" s="69"/>
      <c r="K14" s="70"/>
    </row>
    <row r="18" spans="1:11">
      <c r="A18" t="s">
        <v>40</v>
      </c>
    </row>
    <row r="19" spans="1:11">
      <c r="I19" s="26" t="s">
        <v>88</v>
      </c>
      <c r="J19" s="10"/>
      <c r="K19" s="10"/>
    </row>
    <row r="20" spans="1:11">
      <c r="A20" s="18" t="s">
        <v>10</v>
      </c>
      <c r="B20" s="22" t="s">
        <v>74</v>
      </c>
      <c r="C20" s="22" t="s">
        <v>8</v>
      </c>
      <c r="H20" s="27"/>
      <c r="I20" s="62" t="s">
        <v>98</v>
      </c>
      <c r="J20" s="63"/>
      <c r="K20" s="64"/>
    </row>
    <row r="21" spans="1:11">
      <c r="A21" s="38" t="s">
        <v>31</v>
      </c>
      <c r="B21" s="1">
        <v>10</v>
      </c>
      <c r="C21" s="17">
        <f>B21/28*100</f>
        <v>35.714285714285715</v>
      </c>
      <c r="H21" s="27"/>
      <c r="I21" s="65"/>
      <c r="J21" s="66"/>
      <c r="K21" s="67"/>
    </row>
    <row r="22" spans="1:11">
      <c r="A22" s="39" t="s">
        <v>32</v>
      </c>
      <c r="B22" s="1">
        <v>13</v>
      </c>
      <c r="C22" s="17">
        <f t="shared" ref="C22:C25" si="1">B22/28*100</f>
        <v>46.428571428571431</v>
      </c>
      <c r="H22" s="27"/>
      <c r="I22" s="65"/>
      <c r="J22" s="66"/>
      <c r="K22" s="67"/>
    </row>
    <row r="23" spans="1:11">
      <c r="A23" s="39" t="s">
        <v>33</v>
      </c>
      <c r="B23" s="1">
        <v>0</v>
      </c>
      <c r="C23" s="17">
        <f t="shared" si="1"/>
        <v>0</v>
      </c>
      <c r="H23" s="27"/>
      <c r="I23" s="65"/>
      <c r="J23" s="66"/>
      <c r="K23" s="67"/>
    </row>
    <row r="24" spans="1:11">
      <c r="A24" s="39" t="s">
        <v>34</v>
      </c>
      <c r="B24" s="1">
        <v>0</v>
      </c>
      <c r="C24" s="17">
        <f t="shared" si="1"/>
        <v>0</v>
      </c>
      <c r="H24" s="27"/>
      <c r="I24" s="65"/>
      <c r="J24" s="66"/>
      <c r="K24" s="67"/>
    </row>
    <row r="25" spans="1:11">
      <c r="A25" s="44" t="s">
        <v>59</v>
      </c>
      <c r="B25" s="1">
        <v>5</v>
      </c>
      <c r="C25" s="17">
        <f t="shared" si="1"/>
        <v>17.857142857142858</v>
      </c>
      <c r="H25" s="27"/>
      <c r="I25" s="65"/>
      <c r="J25" s="66"/>
      <c r="K25" s="67"/>
    </row>
    <row r="26" spans="1:11">
      <c r="A26" s="54" t="s">
        <v>72</v>
      </c>
      <c r="B26" s="53">
        <f>SUM(B21:B25)</f>
        <v>28</v>
      </c>
      <c r="C26" s="55">
        <f>SUM(C21:C25)</f>
        <v>100</v>
      </c>
      <c r="H26" s="27"/>
      <c r="I26" s="65"/>
      <c r="J26" s="66"/>
      <c r="K26" s="67"/>
    </row>
    <row r="27" spans="1:11">
      <c r="H27" s="27"/>
      <c r="I27" s="65"/>
      <c r="J27" s="66"/>
      <c r="K27" s="67"/>
    </row>
    <row r="28" spans="1:11">
      <c r="H28" s="27"/>
      <c r="I28" s="65"/>
      <c r="J28" s="66"/>
      <c r="K28" s="67"/>
    </row>
    <row r="29" spans="1:11">
      <c r="H29" s="27"/>
      <c r="I29" s="65"/>
      <c r="J29" s="66"/>
      <c r="K29" s="67"/>
    </row>
    <row r="30" spans="1:11">
      <c r="H30" s="27"/>
      <c r="I30" s="68"/>
      <c r="J30" s="69"/>
      <c r="K30" s="70"/>
    </row>
    <row r="31" spans="1:11">
      <c r="I31" s="2"/>
      <c r="J31" s="2"/>
      <c r="K31" s="2"/>
    </row>
    <row r="32" spans="1:11">
      <c r="I32" s="2"/>
      <c r="J32" s="2"/>
      <c r="K32" s="2"/>
    </row>
    <row r="33" spans="1:11">
      <c r="I33" s="2"/>
      <c r="J33" s="2"/>
      <c r="K33" s="2"/>
    </row>
    <row r="34" spans="1:11">
      <c r="A34" t="s">
        <v>3</v>
      </c>
    </row>
    <row r="36" spans="1:11">
      <c r="A36" s="18" t="s">
        <v>10</v>
      </c>
      <c r="B36" s="22" t="s">
        <v>50</v>
      </c>
      <c r="C36" s="22" t="s">
        <v>8</v>
      </c>
      <c r="I36" s="26" t="s">
        <v>88</v>
      </c>
      <c r="J36" s="10"/>
      <c r="K36" s="10"/>
    </row>
    <row r="37" spans="1:11">
      <c r="A37" s="40" t="s">
        <v>41</v>
      </c>
      <c r="B37" s="1">
        <v>173</v>
      </c>
      <c r="C37" s="17">
        <f t="shared" ref="C37:C39" si="2">B37/789*100</f>
        <v>21.926489226869457</v>
      </c>
      <c r="H37" s="27"/>
      <c r="I37" s="62" t="s">
        <v>99</v>
      </c>
      <c r="J37" s="63"/>
      <c r="K37" s="64"/>
    </row>
    <row r="38" spans="1:11">
      <c r="A38" s="41" t="s">
        <v>42</v>
      </c>
      <c r="B38" s="1">
        <v>583</v>
      </c>
      <c r="C38" s="17">
        <f t="shared" si="2"/>
        <v>73.891001267427129</v>
      </c>
      <c r="H38" s="27"/>
      <c r="I38" s="65"/>
      <c r="J38" s="66"/>
      <c r="K38" s="67"/>
    </row>
    <row r="39" spans="1:11">
      <c r="A39" s="44" t="s">
        <v>59</v>
      </c>
      <c r="B39" s="1">
        <v>33</v>
      </c>
      <c r="C39" s="17">
        <f t="shared" si="2"/>
        <v>4.1825095057034218</v>
      </c>
      <c r="H39" s="27"/>
      <c r="I39" s="65"/>
      <c r="J39" s="66"/>
      <c r="K39" s="67"/>
    </row>
    <row r="40" spans="1:11">
      <c r="A40" s="54" t="s">
        <v>72</v>
      </c>
      <c r="B40" s="53">
        <f>SUM(B37:B39)</f>
        <v>789</v>
      </c>
      <c r="C40" s="55">
        <f>SUM(C37:C39)</f>
        <v>100</v>
      </c>
      <c r="H40" s="27"/>
      <c r="I40" s="65"/>
      <c r="J40" s="66"/>
      <c r="K40" s="67"/>
    </row>
    <row r="41" spans="1:11">
      <c r="H41" s="27"/>
      <c r="I41" s="65"/>
      <c r="J41" s="66"/>
      <c r="K41" s="67"/>
    </row>
    <row r="42" spans="1:11">
      <c r="H42" s="27"/>
      <c r="I42" s="65"/>
      <c r="J42" s="66"/>
      <c r="K42" s="67"/>
    </row>
    <row r="43" spans="1:11">
      <c r="H43" s="27"/>
      <c r="I43" s="65"/>
      <c r="J43" s="66"/>
      <c r="K43" s="67"/>
    </row>
    <row r="44" spans="1:11">
      <c r="H44" s="27"/>
      <c r="I44" s="65"/>
      <c r="J44" s="66"/>
      <c r="K44" s="67"/>
    </row>
    <row r="45" spans="1:11">
      <c r="H45" s="27"/>
      <c r="I45" s="65"/>
      <c r="J45" s="66"/>
      <c r="K45" s="67"/>
    </row>
    <row r="46" spans="1:11">
      <c r="H46" s="27"/>
      <c r="I46" s="65"/>
      <c r="J46" s="66"/>
      <c r="K46" s="67"/>
    </row>
    <row r="47" spans="1:11">
      <c r="H47" s="27"/>
      <c r="I47" s="68"/>
      <c r="J47" s="69"/>
      <c r="K47" s="70"/>
    </row>
    <row r="48" spans="1:11" ht="17.25" customHeight="1"/>
    <row r="49" spans="1:11">
      <c r="A49" t="s">
        <v>43</v>
      </c>
    </row>
    <row r="50" spans="1:11">
      <c r="I50" s="26" t="s">
        <v>88</v>
      </c>
      <c r="J50" s="10"/>
      <c r="K50" s="10"/>
    </row>
    <row r="51" spans="1:11">
      <c r="A51" s="18" t="s">
        <v>10</v>
      </c>
      <c r="B51" s="22" t="s">
        <v>73</v>
      </c>
      <c r="C51" s="22" t="s">
        <v>8</v>
      </c>
      <c r="H51" s="27"/>
      <c r="I51" s="62" t="s">
        <v>106</v>
      </c>
      <c r="J51" s="63"/>
      <c r="K51" s="64"/>
    </row>
    <row r="52" spans="1:11">
      <c r="A52" s="38" t="s">
        <v>31</v>
      </c>
      <c r="B52" s="1">
        <v>73</v>
      </c>
      <c r="C52" s="17">
        <v>42.2</v>
      </c>
      <c r="H52" s="27"/>
      <c r="I52" s="65"/>
      <c r="J52" s="66"/>
      <c r="K52" s="67"/>
    </row>
    <row r="53" spans="1:11">
      <c r="A53" s="39" t="s">
        <v>32</v>
      </c>
      <c r="B53" s="1">
        <v>84</v>
      </c>
      <c r="C53" s="17">
        <v>48.5</v>
      </c>
      <c r="H53" s="27"/>
      <c r="I53" s="65"/>
      <c r="J53" s="66"/>
      <c r="K53" s="67"/>
    </row>
    <row r="54" spans="1:11">
      <c r="A54" s="39" t="s">
        <v>33</v>
      </c>
      <c r="B54" s="1">
        <v>0</v>
      </c>
      <c r="C54" s="17">
        <f t="shared" ref="C54" si="3">B54/168*100</f>
        <v>0</v>
      </c>
      <c r="H54" s="27"/>
      <c r="I54" s="65"/>
      <c r="J54" s="66"/>
      <c r="K54" s="67"/>
    </row>
    <row r="55" spans="1:11">
      <c r="A55" s="39" t="s">
        <v>38</v>
      </c>
      <c r="B55" s="1">
        <v>5</v>
      </c>
      <c r="C55" s="17">
        <v>2.9</v>
      </c>
      <c r="H55" s="27"/>
      <c r="I55" s="65"/>
      <c r="J55" s="66"/>
      <c r="K55" s="67"/>
    </row>
    <row r="56" spans="1:11">
      <c r="A56" s="44" t="s">
        <v>59</v>
      </c>
      <c r="B56" s="1">
        <v>11</v>
      </c>
      <c r="C56" s="17">
        <v>6.4</v>
      </c>
      <c r="H56" s="27"/>
      <c r="I56" s="65"/>
      <c r="J56" s="66"/>
      <c r="K56" s="67"/>
    </row>
    <row r="57" spans="1:11">
      <c r="A57" s="54" t="s">
        <v>72</v>
      </c>
      <c r="B57" s="53">
        <f>SUM(B52:B56)</f>
        <v>173</v>
      </c>
      <c r="C57" s="55">
        <f>SUM(C52:C56)</f>
        <v>100.00000000000001</v>
      </c>
      <c r="H57" s="27"/>
      <c r="I57" s="65"/>
      <c r="J57" s="66"/>
      <c r="K57" s="67"/>
    </row>
    <row r="58" spans="1:11">
      <c r="H58" s="27"/>
      <c r="I58" s="65"/>
      <c r="J58" s="66"/>
      <c r="K58" s="67"/>
    </row>
    <row r="59" spans="1:11">
      <c r="A59" s="28"/>
      <c r="B59" s="28"/>
      <c r="C59" s="28"/>
      <c r="D59" s="28"/>
      <c r="E59" s="28"/>
      <c r="F59" s="28"/>
      <c r="G59" s="28"/>
      <c r="H59" s="31"/>
      <c r="I59" s="65"/>
      <c r="J59" s="66"/>
      <c r="K59" s="67"/>
    </row>
    <row r="60" spans="1:11">
      <c r="A60" s="28"/>
      <c r="B60" s="28"/>
      <c r="C60" s="28"/>
      <c r="D60" s="28"/>
      <c r="E60" s="28"/>
      <c r="F60" s="28"/>
      <c r="G60" s="28"/>
      <c r="H60" s="31"/>
      <c r="I60" s="65"/>
      <c r="J60" s="66"/>
      <c r="K60" s="67"/>
    </row>
    <row r="61" spans="1:11">
      <c r="A61" s="28"/>
      <c r="B61" s="28"/>
      <c r="C61" s="28"/>
      <c r="D61" s="28"/>
      <c r="E61" s="28"/>
      <c r="F61" s="28"/>
      <c r="G61" s="28"/>
      <c r="H61" s="31"/>
      <c r="I61" s="68"/>
      <c r="J61" s="69"/>
      <c r="K61" s="70"/>
    </row>
    <row r="62" spans="1:11">
      <c r="A62" s="28"/>
      <c r="B62" s="28"/>
      <c r="C62" s="28"/>
      <c r="D62" s="28"/>
      <c r="E62" s="28"/>
      <c r="F62" s="28"/>
      <c r="G62" s="28"/>
      <c r="H62" s="28"/>
      <c r="I62" s="28"/>
      <c r="J62" s="28"/>
      <c r="K62" s="28"/>
    </row>
    <row r="63" spans="1:11">
      <c r="A63" s="71"/>
      <c r="B63" s="71"/>
      <c r="C63" s="71"/>
      <c r="D63" s="71"/>
      <c r="E63" s="71"/>
      <c r="F63" s="71"/>
      <c r="G63" s="71"/>
      <c r="H63" s="71"/>
      <c r="I63" s="71"/>
      <c r="J63" s="71"/>
      <c r="K63" s="71"/>
    </row>
    <row r="64" spans="1:11">
      <c r="A64" s="71"/>
      <c r="B64" s="71"/>
      <c r="C64" s="71"/>
      <c r="D64" s="71"/>
      <c r="E64" s="71"/>
      <c r="F64" s="71"/>
      <c r="G64" s="71"/>
      <c r="H64" s="71"/>
      <c r="I64" s="71"/>
      <c r="J64" s="71"/>
      <c r="K64" s="71"/>
    </row>
    <row r="65" spans="1:11">
      <c r="A65" s="71"/>
      <c r="B65" s="71"/>
      <c r="C65" s="71"/>
      <c r="D65" s="71"/>
      <c r="E65" s="71"/>
      <c r="F65" s="71"/>
      <c r="G65" s="71"/>
      <c r="H65" s="71"/>
      <c r="I65" s="71"/>
      <c r="J65" s="71"/>
      <c r="K65" s="71"/>
    </row>
    <row r="66" spans="1:11">
      <c r="A66" s="71"/>
      <c r="B66" s="71"/>
      <c r="C66" s="71"/>
      <c r="D66" s="71"/>
      <c r="E66" s="71"/>
      <c r="F66" s="71"/>
      <c r="G66" s="71"/>
      <c r="H66" s="71"/>
      <c r="I66" s="71"/>
      <c r="J66" s="71"/>
      <c r="K66" s="71"/>
    </row>
    <row r="67" spans="1:11">
      <c r="A67" s="78"/>
      <c r="B67" s="78"/>
      <c r="C67" s="78"/>
      <c r="D67" s="78"/>
      <c r="E67" s="78"/>
      <c r="F67" s="78"/>
      <c r="G67" s="78"/>
      <c r="H67" s="78"/>
      <c r="I67" s="78"/>
      <c r="J67" s="78"/>
      <c r="K67" s="78"/>
    </row>
    <row r="68" spans="1:11">
      <c r="A68" s="71"/>
      <c r="B68" s="71"/>
      <c r="C68" s="71"/>
      <c r="D68" s="71"/>
      <c r="E68" s="71"/>
      <c r="F68" s="71"/>
      <c r="G68" s="71"/>
      <c r="H68" s="71"/>
      <c r="I68" s="71"/>
      <c r="J68" s="71"/>
      <c r="K68" s="71"/>
    </row>
    <row r="69" spans="1:11">
      <c r="A69" s="71"/>
      <c r="B69" s="71"/>
      <c r="C69" s="71"/>
      <c r="D69" s="71"/>
      <c r="E69" s="71"/>
      <c r="F69" s="71"/>
      <c r="G69" s="71"/>
      <c r="H69" s="71"/>
      <c r="I69" s="71"/>
      <c r="J69" s="71"/>
      <c r="K69" s="71"/>
    </row>
    <row r="70" spans="1:11">
      <c r="A70" s="71"/>
      <c r="B70" s="71"/>
      <c r="C70" s="71"/>
      <c r="D70" s="71"/>
      <c r="E70" s="71"/>
      <c r="F70" s="71"/>
      <c r="G70" s="71"/>
      <c r="H70" s="71"/>
      <c r="I70" s="71"/>
      <c r="J70" s="71"/>
      <c r="K70" s="71"/>
    </row>
    <row r="71" spans="1:11">
      <c r="A71" s="71"/>
      <c r="B71" s="71"/>
      <c r="C71" s="71"/>
      <c r="D71" s="71"/>
      <c r="E71" s="71"/>
      <c r="F71" s="71"/>
      <c r="G71" s="71"/>
      <c r="H71" s="71"/>
      <c r="I71" s="71"/>
      <c r="J71" s="71"/>
      <c r="K71" s="71"/>
    </row>
    <row r="72" spans="1:11">
      <c r="A72" s="71"/>
      <c r="B72" s="71"/>
      <c r="C72" s="71"/>
      <c r="D72" s="71"/>
      <c r="E72" s="71"/>
      <c r="F72" s="71"/>
      <c r="G72" s="71"/>
      <c r="H72" s="71"/>
      <c r="I72" s="71"/>
      <c r="J72" s="71"/>
      <c r="K72" s="71"/>
    </row>
    <row r="73" spans="1:11">
      <c r="A73" s="71"/>
      <c r="B73" s="71"/>
      <c r="C73" s="71"/>
      <c r="D73" s="71"/>
      <c r="E73" s="71"/>
      <c r="F73" s="71"/>
      <c r="G73" s="71"/>
      <c r="H73" s="71"/>
      <c r="I73" s="71"/>
      <c r="J73" s="71"/>
      <c r="K73" s="71"/>
    </row>
    <row r="74" spans="1:11">
      <c r="A74" s="71"/>
      <c r="B74" s="71"/>
      <c r="C74" s="71"/>
      <c r="D74" s="71"/>
      <c r="E74" s="71"/>
      <c r="F74" s="71"/>
      <c r="G74" s="71"/>
      <c r="H74" s="71"/>
      <c r="I74" s="71"/>
      <c r="J74" s="71"/>
      <c r="K74" s="71"/>
    </row>
    <row r="75" spans="1:11">
      <c r="A75" s="71"/>
      <c r="B75" s="71"/>
      <c r="C75" s="71"/>
      <c r="D75" s="71"/>
      <c r="E75" s="71"/>
      <c r="F75" s="71"/>
      <c r="G75" s="71"/>
      <c r="H75" s="71"/>
      <c r="I75" s="71"/>
      <c r="J75" s="71"/>
      <c r="K75" s="71"/>
    </row>
    <row r="76" spans="1:11">
      <c r="A76" s="71"/>
      <c r="B76" s="71"/>
      <c r="C76" s="71"/>
      <c r="D76" s="71"/>
      <c r="E76" s="71"/>
      <c r="F76" s="71"/>
      <c r="G76" s="71"/>
      <c r="H76" s="71"/>
      <c r="I76" s="71"/>
      <c r="J76" s="71"/>
      <c r="K76" s="71"/>
    </row>
    <row r="77" spans="1:11">
      <c r="A77" s="71"/>
      <c r="B77" s="71"/>
      <c r="C77" s="71"/>
      <c r="D77" s="71"/>
      <c r="E77" s="71"/>
      <c r="F77" s="71"/>
      <c r="G77" s="71"/>
      <c r="H77" s="71"/>
      <c r="I77" s="71"/>
      <c r="J77" s="71"/>
      <c r="K77" s="71"/>
    </row>
    <row r="78" spans="1:11">
      <c r="A78" s="71"/>
      <c r="B78" s="71"/>
      <c r="C78" s="71"/>
      <c r="D78" s="71"/>
      <c r="E78" s="71"/>
      <c r="F78" s="71"/>
      <c r="G78" s="71"/>
      <c r="H78" s="71"/>
      <c r="I78" s="71"/>
      <c r="J78" s="71"/>
      <c r="K78" s="71"/>
    </row>
  </sheetData>
  <mergeCells count="20">
    <mergeCell ref="A78:K78"/>
    <mergeCell ref="A72:K72"/>
    <mergeCell ref="A73:K73"/>
    <mergeCell ref="A74:K74"/>
    <mergeCell ref="A75:K75"/>
    <mergeCell ref="A76:K76"/>
    <mergeCell ref="I4:K14"/>
    <mergeCell ref="I20:K30"/>
    <mergeCell ref="I37:K47"/>
    <mergeCell ref="I51:K61"/>
    <mergeCell ref="A77:K77"/>
    <mergeCell ref="A63:K63"/>
    <mergeCell ref="A64:K64"/>
    <mergeCell ref="A65:K65"/>
    <mergeCell ref="A71:K71"/>
    <mergeCell ref="A66:K66"/>
    <mergeCell ref="A67:K67"/>
    <mergeCell ref="A68:K68"/>
    <mergeCell ref="A69:K69"/>
    <mergeCell ref="A70:K70"/>
  </mergeCells>
  <phoneticPr fontId="1"/>
  <pageMargins left="0.23622047244094491" right="0.23622047244094491" top="0.74803149606299213" bottom="0.1574803149606299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sheet1</vt:lpstr>
      <vt:lpstr>sheet2</vt:lpstr>
      <vt:lpstr>Sheet3</vt:lpstr>
      <vt:lpstr>sheet4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ASPC-N006</dc:creator>
  <cp:lastModifiedBy>大阪府</cp:lastModifiedBy>
  <cp:lastPrinted>2017-12-22T00:54:18Z</cp:lastPrinted>
  <dcterms:created xsi:type="dcterms:W3CDTF">2017-02-08T04:13:14Z</dcterms:created>
  <dcterms:modified xsi:type="dcterms:W3CDTF">2018-01-16T07:30:23Z</dcterms:modified>
</cp:coreProperties>
</file>