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2.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3.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4.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Override PartName="/xl/charts/colors7.xml" ContentType="application/vnd.ms-office.chartcolorstyle+xml"/>
  <Override PartName="/xl/charts/style7.xml" ContentType="application/vnd.ms-office.chartstyle+xml"/>
  <Override PartName="/xl/charts/colors8.xml" ContentType="application/vnd.ms-office.chartcolorstyle+xml"/>
  <Override PartName="/xl/charts/style8.xml" ContentType="application/vnd.ms-office.chartstyle+xml"/>
  <Override PartName="/xl/charts/colors9.xml" ContentType="application/vnd.ms-office.chartcolorstyle+xml"/>
  <Override PartName="/xl/charts/style9.xml" ContentType="application/vnd.ms-office.chartstyle+xml"/>
  <Override PartName="/xl/charts/colors10.xml" ContentType="application/vnd.ms-office.chartcolorstyle+xml"/>
  <Override PartName="/xl/charts/style10.xml" ContentType="application/vnd.ms-office.chartstyle+xml"/>
  <Override PartName="/xl/charts/colors11.xml" ContentType="application/vnd.ms-office.chartcolorstyle+xml"/>
  <Override PartName="/xl/charts/style11.xml" ContentType="application/vnd.ms-office.chartstyle+xml"/>
  <Override PartName="/xl/charts/colors12.xml" ContentType="application/vnd.ms-office.chartcolorstyle+xml"/>
  <Override PartName="/xl/charts/style12.xml" ContentType="application/vnd.ms-office.chartstyle+xml"/>
  <Override PartName="/xl/charts/colors13.xml" ContentType="application/vnd.ms-office.chartcolorstyle+xml"/>
  <Override PartName="/xl/charts/style13.xml" ContentType="application/vnd.ms-office.chartstyle+xml"/>
  <Override PartName="/xl/charts/colors14.xml" ContentType="application/vnd.ms-office.chartcolorstyle+xml"/>
  <Override PartName="/xl/charts/style14.xml" ContentType="application/vnd.ms-office.chartstyle+xml"/>
  <Override PartName="/xl/charts/colors15.xml" ContentType="application/vnd.ms-office.chartcolorstyle+xml"/>
  <Override PartName="/xl/charts/style15.xml" ContentType="application/vnd.ms-office.chartstyle+xml"/>
  <Override PartName="/xl/charts/colors16.xml" ContentType="application/vnd.ms-office.chartcolorstyle+xml"/>
  <Override PartName="/xl/charts/style16.xml" ContentType="application/vnd.ms-office.chartstyle+xml"/>
  <Override PartName="/xl/charts/colors17.xml" ContentType="application/vnd.ms-office.chartcolorstyle+xml"/>
  <Override PartName="/xl/charts/style17.xml" ContentType="application/vnd.ms-office.chartstyle+xml"/>
  <Override PartName="/xl/charts/colors18.xml" ContentType="application/vnd.ms-office.chartcolorstyle+xml"/>
  <Override PartName="/xl/charts/style18.xml" ContentType="application/vnd.ms-office.chartstyle+xml"/>
  <Override PartName="/xl/charts/colors19.xml" ContentType="application/vnd.ms-office.chartcolorstyle+xml"/>
  <Override PartName="/xl/charts/style19.xml" ContentType="application/vnd.ms-office.chartstyle+xml"/>
  <Override PartName="/xl/charts/colors20.xml" ContentType="application/vnd.ms-office.chartcolorstyle+xml"/>
  <Override PartName="/xl/charts/style20.xml" ContentType="application/vnd.ms-office.chartstyle+xml"/>
  <Override PartName="/xl/charts/colors21.xml" ContentType="application/vnd.ms-office.chartcolorstyle+xml"/>
  <Override PartName="/xl/charts/style21.xml" ContentType="application/vnd.ms-office.chartstyle+xml"/>
  <Override PartName="/xl/charts/colors22.xml" ContentType="application/vnd.ms-office.chartcolorstyle+xml"/>
  <Override PartName="/xl/charts/style22.xml" ContentType="application/vnd.ms-office.chartstyle+xml"/>
  <Override PartName="/xl/charts/colors23.xml" ContentType="application/vnd.ms-office.chartcolorstyle+xml"/>
  <Override PartName="/xl/charts/style23.xml" ContentType="application/vnd.ms-office.chartstyle+xml"/>
  <Override PartName="/xl/charts/colors24.xml" ContentType="application/vnd.ms-office.chartcolorstyle+xml"/>
  <Override PartName="/xl/charts/style24.xml" ContentType="application/vnd.ms-office.chartstyle+xml"/>
  <Override PartName="/xl/charts/colors25.xml" ContentType="application/vnd.ms-office.chartcolorstyle+xml"/>
  <Override PartName="/xl/charts/style25.xml" ContentType="application/vnd.ms-office.chartstyle+xml"/>
  <Override PartName="/xl/charts/colors26.xml" ContentType="application/vnd.ms-office.chartcolorstyle+xml"/>
  <Override PartName="/xl/charts/style26.xml" ContentType="application/vnd.ms-office.chartstyle+xml"/>
  <Override PartName="/xl/charts/colors27.xml" ContentType="application/vnd.ms-office.chartcolorstyle+xml"/>
  <Override PartName="/xl/charts/style27.xml" ContentType="application/vnd.ms-office.chartstyle+xml"/>
  <Override PartName="/xl/charts/colors28.xml" ContentType="application/vnd.ms-office.chartcolorstyle+xml"/>
  <Override PartName="/xl/charts/style28.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10800" windowWidth="20490" windowHeight="7380"/>
  </bookViews>
  <sheets>
    <sheet name="sheet1" sheetId="6" r:id="rId1"/>
    <sheet name="sheet2" sheetId="2" r:id="rId2"/>
    <sheet name="Sheet3" sheetId="7" r:id="rId3"/>
    <sheet name="sheet4" sheetId="5" r:id="rId4"/>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07" i="6" l="1"/>
  <c r="C306" i="6"/>
  <c r="C305" i="6"/>
  <c r="C304" i="6"/>
  <c r="C303" i="6"/>
  <c r="B283" i="6"/>
  <c r="C282" i="6"/>
  <c r="C281" i="6"/>
  <c r="C280" i="6"/>
  <c r="B266" i="6"/>
  <c r="C265" i="6"/>
  <c r="C264" i="6"/>
  <c r="C263" i="6"/>
  <c r="B245" i="6"/>
  <c r="C244" i="6"/>
  <c r="C243" i="6"/>
  <c r="C242" i="6"/>
  <c r="B226" i="6"/>
  <c r="C225" i="6"/>
  <c r="C224" i="6"/>
  <c r="C223" i="6"/>
  <c r="C221" i="6"/>
  <c r="B210" i="6"/>
  <c r="C209" i="6"/>
  <c r="C208" i="6"/>
  <c r="C207" i="6"/>
  <c r="B188" i="6"/>
  <c r="C187" i="6"/>
  <c r="C185" i="6"/>
  <c r="B157" i="6"/>
  <c r="C156" i="6"/>
  <c r="C155" i="6"/>
  <c r="C154" i="6"/>
  <c r="C153" i="6"/>
  <c r="C152" i="6"/>
  <c r="B131" i="6"/>
  <c r="C130" i="6"/>
  <c r="C129" i="6"/>
  <c r="C128" i="6"/>
  <c r="C127" i="6"/>
  <c r="C126" i="6"/>
  <c r="B107" i="6"/>
  <c r="C106" i="6"/>
  <c r="C105" i="6"/>
  <c r="C104" i="6"/>
  <c r="C103" i="6"/>
  <c r="C102" i="6"/>
  <c r="B89" i="6"/>
  <c r="C88" i="6"/>
  <c r="C87" i="6"/>
  <c r="C85" i="6"/>
  <c r="C84" i="6"/>
  <c r="C83" i="6"/>
  <c r="B72" i="6"/>
  <c r="C71" i="6"/>
  <c r="C69" i="6"/>
  <c r="C68" i="6"/>
  <c r="C67" i="6"/>
  <c r="C66" i="6"/>
  <c r="C65" i="6"/>
  <c r="C64" i="6"/>
  <c r="C107" i="6" l="1"/>
  <c r="C157" i="6"/>
  <c r="C210" i="6"/>
  <c r="C89" i="6"/>
  <c r="C131" i="6"/>
  <c r="C266" i="6"/>
  <c r="C283" i="6"/>
  <c r="C56" i="5"/>
  <c r="C55" i="5"/>
  <c r="C54" i="5"/>
  <c r="C53" i="5"/>
  <c r="C25" i="5"/>
  <c r="C24" i="5"/>
  <c r="C23" i="5"/>
  <c r="C105" i="7"/>
  <c r="C104" i="7"/>
  <c r="C103" i="7"/>
  <c r="C101" i="7"/>
  <c r="C89" i="7"/>
  <c r="C88" i="7"/>
  <c r="C87" i="7"/>
  <c r="C36" i="7"/>
  <c r="C35" i="7"/>
  <c r="C34" i="7"/>
  <c r="C33" i="7"/>
  <c r="C11" i="2" l="1"/>
  <c r="C9" i="2"/>
  <c r="C8" i="2"/>
  <c r="C7" i="2"/>
  <c r="C6" i="2"/>
  <c r="C5" i="2"/>
  <c r="C4" i="2"/>
  <c r="C39" i="5" l="1"/>
  <c r="C38" i="5"/>
  <c r="C37" i="5"/>
  <c r="C7" i="5"/>
  <c r="C6" i="5"/>
  <c r="C5" i="5"/>
  <c r="C6" i="7" l="1"/>
  <c r="C32" i="7"/>
  <c r="B11" i="7"/>
  <c r="C10" i="7"/>
  <c r="C9" i="7"/>
  <c r="C8" i="7"/>
  <c r="C7" i="7"/>
  <c r="C40" i="2"/>
  <c r="C39" i="2"/>
  <c r="C38" i="2"/>
  <c r="C37" i="2"/>
  <c r="C41" i="2" s="1"/>
  <c r="C36" i="2"/>
  <c r="C13" i="6"/>
  <c r="C25" i="2"/>
  <c r="C22" i="2"/>
  <c r="C21" i="2"/>
  <c r="C20" i="2"/>
  <c r="C24" i="2"/>
  <c r="C11" i="7" l="1"/>
  <c r="B57" i="5"/>
  <c r="B26" i="5"/>
  <c r="B106" i="7"/>
  <c r="B68" i="7"/>
  <c r="B37" i="7"/>
  <c r="B41" i="2"/>
  <c r="B26" i="2"/>
  <c r="B12" i="2"/>
  <c r="B53" i="6"/>
  <c r="B40" i="5"/>
  <c r="B8" i="5"/>
  <c r="B90" i="7"/>
  <c r="B16" i="6"/>
  <c r="C67" i="7" l="1"/>
  <c r="C65" i="7"/>
  <c r="C16" i="6"/>
  <c r="C53" i="6" l="1"/>
  <c r="C40" i="5"/>
  <c r="C26" i="2"/>
  <c r="C26" i="5"/>
  <c r="C37" i="7"/>
  <c r="C90" i="7"/>
</calcChain>
</file>

<file path=xl/sharedStrings.xml><?xml version="1.0" encoding="utf-8"?>
<sst xmlns="http://schemas.openxmlformats.org/spreadsheetml/2006/main" count="372" uniqueCount="122">
  <si>
    <t>①　館内清掃はいきとどいていましたか？</t>
    <rPh sb="2" eb="4">
      <t>カンナイ</t>
    </rPh>
    <rPh sb="4" eb="6">
      <t>セイソウ</t>
    </rPh>
    <phoneticPr fontId="1"/>
  </si>
  <si>
    <t>②館内の案内表示は分かりやすいものでしたか？</t>
    <rPh sb="1" eb="3">
      <t>カンナイ</t>
    </rPh>
    <rPh sb="4" eb="6">
      <t>アンナイ</t>
    </rPh>
    <rPh sb="6" eb="8">
      <t>ヒョウジ</t>
    </rPh>
    <rPh sb="9" eb="10">
      <t>ワ</t>
    </rPh>
    <phoneticPr fontId="1"/>
  </si>
  <si>
    <t>8．有料の貸室・貸会議室(レンタルスペース）をご利用になったことがありますか？</t>
    <rPh sb="2" eb="4">
      <t>ユウリョウ</t>
    </rPh>
    <rPh sb="5" eb="7">
      <t>カシシツ</t>
    </rPh>
    <rPh sb="8" eb="9">
      <t>カシ</t>
    </rPh>
    <rPh sb="9" eb="12">
      <t>カイギシツ</t>
    </rPh>
    <rPh sb="24" eb="26">
      <t>リヨウ</t>
    </rPh>
    <phoneticPr fontId="1"/>
  </si>
  <si>
    <t>③図書館周りの樹木や芝生などの手入れは適切でしたか？</t>
  </si>
  <si>
    <t>7．売店（ライブラリーショップ）をご利用になったことがありますか？</t>
  </si>
  <si>
    <t>構成比（％）</t>
    <rPh sb="0" eb="3">
      <t>コウセイヒ</t>
    </rPh>
    <phoneticPr fontId="1"/>
  </si>
  <si>
    <t>項　目</t>
    <rPh sb="0" eb="1">
      <t>コウ</t>
    </rPh>
    <rPh sb="2" eb="3">
      <t>メ</t>
    </rPh>
    <phoneticPr fontId="1"/>
  </si>
  <si>
    <t>項目</t>
    <rPh sb="0" eb="2">
      <t>コウモク</t>
    </rPh>
    <phoneticPr fontId="1"/>
  </si>
  <si>
    <t>　売店（ライブラリーショップ）の運営など）や文化事業の一部を民間企業（指定管理者）が行っていることを知って</t>
    <rPh sb="50" eb="51">
      <t>シ</t>
    </rPh>
    <phoneticPr fontId="1"/>
  </si>
  <si>
    <t>知らない</t>
    <rPh sb="0" eb="1">
      <t>シ</t>
    </rPh>
    <phoneticPr fontId="1"/>
  </si>
  <si>
    <t>閲覧室等</t>
    <rPh sb="0" eb="3">
      <t>エツランシツ</t>
    </rPh>
    <rPh sb="3" eb="4">
      <t>ナド</t>
    </rPh>
    <phoneticPr fontId="1"/>
  </si>
  <si>
    <t>貸室・会議室</t>
    <rPh sb="0" eb="2">
      <t>カシシツ</t>
    </rPh>
    <rPh sb="3" eb="5">
      <t>カイギ</t>
    </rPh>
    <rPh sb="5" eb="6">
      <t>シツ</t>
    </rPh>
    <phoneticPr fontId="1"/>
  </si>
  <si>
    <t>展示室</t>
    <rPh sb="0" eb="3">
      <t>テンジシツ</t>
    </rPh>
    <phoneticPr fontId="1"/>
  </si>
  <si>
    <t>建物見学</t>
    <rPh sb="0" eb="2">
      <t>タテモノ</t>
    </rPh>
    <rPh sb="2" eb="4">
      <t>ケンガク</t>
    </rPh>
    <phoneticPr fontId="1"/>
  </si>
  <si>
    <t>カフェ</t>
    <phoneticPr fontId="1"/>
  </si>
  <si>
    <t>その他</t>
    <rPh sb="2" eb="3">
      <t>ホカ</t>
    </rPh>
    <phoneticPr fontId="1"/>
  </si>
  <si>
    <t>10代</t>
    <rPh sb="2" eb="3">
      <t>ダイ</t>
    </rPh>
    <phoneticPr fontId="1"/>
  </si>
  <si>
    <t>20代</t>
    <rPh sb="2" eb="3">
      <t>ダイ</t>
    </rPh>
    <phoneticPr fontId="1"/>
  </si>
  <si>
    <t>30代</t>
    <rPh sb="2" eb="3">
      <t>ダイ</t>
    </rPh>
    <phoneticPr fontId="1"/>
  </si>
  <si>
    <t>40代</t>
    <rPh sb="2" eb="3">
      <t>ダイ</t>
    </rPh>
    <phoneticPr fontId="1"/>
  </si>
  <si>
    <t>50代</t>
    <rPh sb="2" eb="3">
      <t>ダイ</t>
    </rPh>
    <phoneticPr fontId="1"/>
  </si>
  <si>
    <t>60代</t>
    <rPh sb="2" eb="3">
      <t>ダイ</t>
    </rPh>
    <phoneticPr fontId="1"/>
  </si>
  <si>
    <t>70代以上</t>
    <rPh sb="2" eb="3">
      <t>ダイ</t>
    </rPh>
    <rPh sb="3" eb="5">
      <t>イジョウ</t>
    </rPh>
    <phoneticPr fontId="1"/>
  </si>
  <si>
    <t>大阪市内</t>
    <rPh sb="0" eb="2">
      <t>オオサカ</t>
    </rPh>
    <rPh sb="2" eb="4">
      <t>シナイ</t>
    </rPh>
    <phoneticPr fontId="1"/>
  </si>
  <si>
    <t>大阪府内</t>
    <rPh sb="0" eb="2">
      <t>オオサカ</t>
    </rPh>
    <rPh sb="2" eb="4">
      <t>フナイ</t>
    </rPh>
    <phoneticPr fontId="1"/>
  </si>
  <si>
    <t>とても良い</t>
    <rPh sb="3" eb="4">
      <t>ヨ</t>
    </rPh>
    <phoneticPr fontId="1"/>
  </si>
  <si>
    <t>良い</t>
    <rPh sb="0" eb="1">
      <t>ヨ</t>
    </rPh>
    <phoneticPr fontId="1"/>
  </si>
  <si>
    <t>良くない</t>
    <rPh sb="0" eb="1">
      <t>ヨ</t>
    </rPh>
    <phoneticPr fontId="1"/>
  </si>
  <si>
    <t>わからない</t>
    <phoneticPr fontId="1"/>
  </si>
  <si>
    <t>５．　1階・2階受付及び巡回の警備員の対応は適切でしたか？</t>
    <rPh sb="4" eb="5">
      <t>カイ</t>
    </rPh>
    <rPh sb="7" eb="8">
      <t>カイ</t>
    </rPh>
    <rPh sb="8" eb="10">
      <t>ウケツケ</t>
    </rPh>
    <rPh sb="10" eb="11">
      <t>オヨ</t>
    </rPh>
    <rPh sb="12" eb="14">
      <t>ジュンカイ</t>
    </rPh>
    <rPh sb="15" eb="17">
      <t>ケイビ</t>
    </rPh>
    <rPh sb="17" eb="18">
      <t>イン</t>
    </rPh>
    <rPh sb="19" eb="21">
      <t>タイオウ</t>
    </rPh>
    <rPh sb="22" eb="24">
      <t>テキセツ</t>
    </rPh>
    <phoneticPr fontId="1"/>
  </si>
  <si>
    <t>１．.昨年の2016年4月から施設管理業務（館内の警備や清掃、有料の貸室・貸し会議室(レンタルスペース)業務、</t>
    <phoneticPr fontId="1"/>
  </si>
  <si>
    <t>６．図書館の館内及び館内及び館外の環境維持についてお尋ねします。</t>
    <rPh sb="2" eb="5">
      <t>トショカン</t>
    </rPh>
    <rPh sb="6" eb="8">
      <t>カンナイ</t>
    </rPh>
    <rPh sb="8" eb="9">
      <t>オヨ</t>
    </rPh>
    <rPh sb="10" eb="12">
      <t>カンナイ</t>
    </rPh>
    <rPh sb="12" eb="13">
      <t>オヨ</t>
    </rPh>
    <rPh sb="14" eb="16">
      <t>カンガイ</t>
    </rPh>
    <rPh sb="17" eb="19">
      <t>カンキョウ</t>
    </rPh>
    <rPh sb="19" eb="21">
      <t>イジ</t>
    </rPh>
    <rPh sb="26" eb="27">
      <t>タズ</t>
    </rPh>
    <phoneticPr fontId="1"/>
  </si>
  <si>
    <t>わからない</t>
    <phoneticPr fontId="1"/>
  </si>
  <si>
    <t>⇒　「利用したことがある」とお答えになった方へ。利用されてみていかがでしたか？</t>
    <phoneticPr fontId="1"/>
  </si>
  <si>
    <t>⇒　「利用したことがある」とお答えになった方へ。利用されてみていかがでしたか？</t>
    <rPh sb="15" eb="16">
      <t>コタ</t>
    </rPh>
    <rPh sb="21" eb="22">
      <t>カタ</t>
    </rPh>
    <rPh sb="24" eb="26">
      <t>リヨウ</t>
    </rPh>
    <phoneticPr fontId="1"/>
  </si>
  <si>
    <t>見た</t>
    <rPh sb="0" eb="1">
      <t>ミ</t>
    </rPh>
    <phoneticPr fontId="1"/>
  </si>
  <si>
    <t>見ていない</t>
    <rPh sb="0" eb="1">
      <t>ミ</t>
    </rPh>
    <phoneticPr fontId="1"/>
  </si>
  <si>
    <t>⇒　「見た」とお答えになった方へ。ご覧になっていかがでしたか？</t>
    <rPh sb="8" eb="9">
      <t>コタ</t>
    </rPh>
    <rPh sb="14" eb="15">
      <t>カタ</t>
    </rPh>
    <rPh sb="18" eb="19">
      <t>ラン</t>
    </rPh>
    <phoneticPr fontId="1"/>
  </si>
  <si>
    <t>兵庫・京都奈良</t>
    <rPh sb="0" eb="2">
      <t>ヒョウゴ</t>
    </rPh>
    <rPh sb="3" eb="5">
      <t>キョウト</t>
    </rPh>
    <rPh sb="5" eb="7">
      <t>ナラ</t>
    </rPh>
    <phoneticPr fontId="1"/>
  </si>
  <si>
    <t>ライブラリーショップ</t>
    <phoneticPr fontId="1"/>
  </si>
  <si>
    <t>知っている</t>
    <rPh sb="0" eb="1">
      <t>シ</t>
    </rPh>
    <phoneticPr fontId="1"/>
  </si>
  <si>
    <t>　</t>
    <phoneticPr fontId="1"/>
  </si>
  <si>
    <t>　いますか？</t>
    <phoneticPr fontId="1"/>
  </si>
  <si>
    <t>無回答</t>
    <rPh sb="0" eb="3">
      <t>ムカイトウ</t>
    </rPh>
    <phoneticPr fontId="1"/>
  </si>
  <si>
    <t>　あ　る</t>
    <phoneticPr fontId="1"/>
  </si>
  <si>
    <t>　な　い</t>
    <phoneticPr fontId="1"/>
  </si>
  <si>
    <t>　無回答</t>
    <rPh sb="1" eb="4">
      <t>ムカイトウ</t>
    </rPh>
    <phoneticPr fontId="1"/>
  </si>
  <si>
    <t>3.あなたの年齢をお聞かせください。</t>
    <rPh sb="6" eb="8">
      <t>ネンレイ</t>
    </rPh>
    <rPh sb="10" eb="11">
      <t>キ</t>
    </rPh>
    <phoneticPr fontId="1"/>
  </si>
  <si>
    <t>４．どちらにお住まいですか？</t>
    <rPh sb="7" eb="8">
      <t>ス</t>
    </rPh>
    <phoneticPr fontId="1"/>
  </si>
  <si>
    <t>　　　　　　　　　　　　　　</t>
    <phoneticPr fontId="1"/>
  </si>
  <si>
    <t>計</t>
    <rPh sb="0" eb="1">
      <t>ケイ</t>
    </rPh>
    <phoneticPr fontId="1"/>
  </si>
  <si>
    <t>⇒　「良くない」とお答えになった方へ。その理由を具体的にお聞かせください。（記入者３名）</t>
    <rPh sb="3" eb="4">
      <t>ヨ</t>
    </rPh>
    <rPh sb="10" eb="11">
      <t>コタ</t>
    </rPh>
    <rPh sb="16" eb="17">
      <t>カタ</t>
    </rPh>
    <rPh sb="21" eb="23">
      <t>リユウ</t>
    </rPh>
    <rPh sb="24" eb="27">
      <t>グタイテキ</t>
    </rPh>
    <rPh sb="29" eb="30">
      <t>キ</t>
    </rPh>
    <rPh sb="38" eb="41">
      <t>キニュウシャ</t>
    </rPh>
    <rPh sb="42" eb="43">
      <t>メイ</t>
    </rPh>
    <phoneticPr fontId="1"/>
  </si>
  <si>
    <t>⇒　「良くない」とお答えになった方へ。その理由を具体的にお聞かせください。（記入者４名）</t>
    <rPh sb="3" eb="4">
      <t>ヨ</t>
    </rPh>
    <rPh sb="10" eb="11">
      <t>コタ</t>
    </rPh>
    <rPh sb="16" eb="17">
      <t>カタ</t>
    </rPh>
    <rPh sb="21" eb="23">
      <t>リユウ</t>
    </rPh>
    <rPh sb="24" eb="27">
      <t>グタイテキ</t>
    </rPh>
    <rPh sb="29" eb="30">
      <t>キ</t>
    </rPh>
    <rPh sb="38" eb="41">
      <t>キニュウシャ</t>
    </rPh>
    <rPh sb="42" eb="43">
      <t>メイ</t>
    </rPh>
    <phoneticPr fontId="1"/>
  </si>
  <si>
    <t>⇒　「良くない」とお答えになった方へ。その理由を具体的にお聞かせください。（記入者３名）</t>
    <rPh sb="10" eb="11">
      <t>コタ</t>
    </rPh>
    <rPh sb="16" eb="17">
      <t>カタ</t>
    </rPh>
    <rPh sb="21" eb="23">
      <t>リユウ</t>
    </rPh>
    <rPh sb="24" eb="27">
      <t>グタイテキ</t>
    </rPh>
    <rPh sb="29" eb="30">
      <t>キ</t>
    </rPh>
    <rPh sb="38" eb="41">
      <t>キニュウシャ</t>
    </rPh>
    <rPh sb="42" eb="43">
      <t>メイ</t>
    </rPh>
    <phoneticPr fontId="1"/>
  </si>
  <si>
    <t>⇒　「良くない」とお答えになった方へ。その理由を具体的にお聞かせください。（記入者８名）</t>
    <rPh sb="3" eb="4">
      <t>ヨ</t>
    </rPh>
    <rPh sb="10" eb="11">
      <t>コタ</t>
    </rPh>
    <rPh sb="16" eb="17">
      <t>カタ</t>
    </rPh>
    <rPh sb="21" eb="23">
      <t>リユウ</t>
    </rPh>
    <rPh sb="24" eb="27">
      <t>グタイテキ</t>
    </rPh>
    <rPh sb="29" eb="30">
      <t>キ</t>
    </rPh>
    <rPh sb="38" eb="41">
      <t>キニュウシャ</t>
    </rPh>
    <rPh sb="42" eb="43">
      <t>メイ</t>
    </rPh>
    <phoneticPr fontId="1"/>
  </si>
  <si>
    <t>分析結果</t>
    <rPh sb="0" eb="2">
      <t>ブンセキ</t>
    </rPh>
    <rPh sb="2" eb="4">
      <t>ケッカ</t>
    </rPh>
    <phoneticPr fontId="1"/>
  </si>
  <si>
    <r>
      <t>２．本日の来館目的は何ですか。　</t>
    </r>
    <r>
      <rPr>
        <sz val="8"/>
        <color theme="1"/>
        <rFont val="ＭＳ Ｐゴシック"/>
        <family val="3"/>
        <charset val="128"/>
        <scheme val="minor"/>
      </rPr>
      <t>（複数回答可：回答数８８９人）</t>
    </r>
    <rPh sb="2" eb="4">
      <t>ホンジツ</t>
    </rPh>
    <rPh sb="5" eb="7">
      <t>ライカン</t>
    </rPh>
    <rPh sb="7" eb="9">
      <t>モクテキ</t>
    </rPh>
    <rPh sb="10" eb="11">
      <t>ナン</t>
    </rPh>
    <rPh sb="17" eb="19">
      <t>フクスウ</t>
    </rPh>
    <rPh sb="19" eb="21">
      <t>カイトウ</t>
    </rPh>
    <rPh sb="21" eb="22">
      <t>カ</t>
    </rPh>
    <rPh sb="23" eb="26">
      <t>カイトウスウ</t>
    </rPh>
    <rPh sb="29" eb="30">
      <t>ニン</t>
    </rPh>
    <phoneticPr fontId="1"/>
  </si>
  <si>
    <t>　人数（792人）</t>
    <rPh sb="1" eb="2">
      <t>ヒト</t>
    </rPh>
    <rPh sb="2" eb="3">
      <t>スウ</t>
    </rPh>
    <rPh sb="7" eb="8">
      <t>ニン</t>
    </rPh>
    <phoneticPr fontId="1"/>
  </si>
  <si>
    <t>人数（792人）</t>
    <rPh sb="0" eb="1">
      <t>ヒト</t>
    </rPh>
    <rPh sb="1" eb="2">
      <t>スウ</t>
    </rPh>
    <rPh sb="6" eb="7">
      <t>ニン</t>
    </rPh>
    <phoneticPr fontId="1"/>
  </si>
  <si>
    <t>人数（のべ889人）</t>
    <rPh sb="0" eb="1">
      <t>ヒト</t>
    </rPh>
    <rPh sb="1" eb="2">
      <t>スウ</t>
    </rPh>
    <rPh sb="8" eb="9">
      <t>ニン</t>
    </rPh>
    <phoneticPr fontId="1"/>
  </si>
  <si>
    <t>人数（792人）</t>
    <rPh sb="0" eb="2">
      <t>ニンズウ</t>
    </rPh>
    <rPh sb="6" eb="7">
      <t>ニン</t>
    </rPh>
    <phoneticPr fontId="1"/>
  </si>
  <si>
    <t>人数（792人）</t>
    <rPh sb="0" eb="2">
      <t>ニンズウ</t>
    </rPh>
    <rPh sb="6" eb="7">
      <t>ヒト</t>
    </rPh>
    <phoneticPr fontId="1"/>
  </si>
  <si>
    <t>⇒　「良くない」とお答えになった方へ。その理由を具体的にお聞かせください。（記入者２６人：記入内容ベスト５：）</t>
    <rPh sb="3" eb="4">
      <t>ヨ</t>
    </rPh>
    <rPh sb="10" eb="11">
      <t>コタ</t>
    </rPh>
    <rPh sb="16" eb="17">
      <t>カタ</t>
    </rPh>
    <rPh sb="21" eb="23">
      <t>リユウ</t>
    </rPh>
    <rPh sb="24" eb="27">
      <t>グタイテキ</t>
    </rPh>
    <rPh sb="29" eb="30">
      <t>キ</t>
    </rPh>
    <phoneticPr fontId="1"/>
  </si>
  <si>
    <t>⇒　「知っている」とお答えになった方へ。何でお知りになりましたか。（記入１６９人：記入内容ベスト５）</t>
    <rPh sb="3" eb="4">
      <t>シ</t>
    </rPh>
    <rPh sb="11" eb="12">
      <t>コタ</t>
    </rPh>
    <rPh sb="17" eb="18">
      <t>カタ</t>
    </rPh>
    <rPh sb="20" eb="21">
      <t>ナニ</t>
    </rPh>
    <rPh sb="23" eb="24">
      <t>シ</t>
    </rPh>
    <rPh sb="34" eb="36">
      <t>キニュウ</t>
    </rPh>
    <rPh sb="39" eb="40">
      <t>ニン</t>
    </rPh>
    <phoneticPr fontId="1"/>
  </si>
  <si>
    <t>９．現在展示室にて、『レトロ建築模型展～１/３００の精密世界～』、を行っています。ご覧になりましたか？</t>
    <rPh sb="14" eb="16">
      <t>ケンチク</t>
    </rPh>
    <rPh sb="16" eb="18">
      <t>モケイ</t>
    </rPh>
    <rPh sb="18" eb="19">
      <t>テン</t>
    </rPh>
    <rPh sb="26" eb="28">
      <t>セイミツ</t>
    </rPh>
    <rPh sb="28" eb="30">
      <t>セカイ</t>
    </rPh>
    <phoneticPr fontId="1"/>
  </si>
  <si>
    <t>・図書館施設を利用した際、展示やイベントを見て知った。（２３．７％）</t>
    <rPh sb="4" eb="6">
      <t>シセツ</t>
    </rPh>
    <rPh sb="7" eb="9">
      <t>リヨウ</t>
    </rPh>
    <rPh sb="11" eb="12">
      <t>サイ</t>
    </rPh>
    <phoneticPr fontId="1"/>
  </si>
  <si>
    <t>・チラシや掲示板のポスターを通して。（１４．２％）</t>
    <phoneticPr fontId="1"/>
  </si>
  <si>
    <t>・放送でアスウェルからのお知らせが流れてるので。（５．９％）</t>
    <rPh sb="1" eb="3">
      <t>ホウソウ</t>
    </rPh>
    <rPh sb="13" eb="14">
      <t>シ</t>
    </rPh>
    <rPh sb="17" eb="18">
      <t>ナガ</t>
    </rPh>
    <phoneticPr fontId="1"/>
  </si>
  <si>
    <t>・職員の名札や警備員の制服（５．９％）</t>
    <rPh sb="1" eb="3">
      <t>ショクイン</t>
    </rPh>
    <rPh sb="4" eb="6">
      <t>ナフダ</t>
    </rPh>
    <rPh sb="7" eb="10">
      <t>ケイビイン</t>
    </rPh>
    <rPh sb="11" eb="13">
      <t>セイフク</t>
    </rPh>
    <phoneticPr fontId="1"/>
  </si>
  <si>
    <t>・設備が古いので仕方ない面もあるが、清潔感を感じない。（75%）</t>
    <rPh sb="1" eb="3">
      <t>セツビ</t>
    </rPh>
    <rPh sb="4" eb="5">
      <t>フル</t>
    </rPh>
    <rPh sb="8" eb="10">
      <t>シカタ</t>
    </rPh>
    <rPh sb="12" eb="13">
      <t>メン</t>
    </rPh>
    <rPh sb="18" eb="21">
      <t>セイケツカン</t>
    </rPh>
    <rPh sb="22" eb="23">
      <t>カン</t>
    </rPh>
    <phoneticPr fontId="1"/>
  </si>
  <si>
    <t>・新聞室近くの１階でアンモニア臭がする。（25%）</t>
    <rPh sb="1" eb="3">
      <t>シンブン</t>
    </rPh>
    <rPh sb="3" eb="4">
      <t>シツ</t>
    </rPh>
    <rPh sb="4" eb="5">
      <t>チカ</t>
    </rPh>
    <rPh sb="8" eb="9">
      <t>カイ</t>
    </rPh>
    <rPh sb="15" eb="16">
      <t>シュウ</t>
    </rPh>
    <phoneticPr fontId="1"/>
  </si>
  <si>
    <t>・案内板の文字が小さすぎてわかりにくい。（23.0%）</t>
    <rPh sb="1" eb="4">
      <t>アンナイバン</t>
    </rPh>
    <rPh sb="5" eb="7">
      <t>モジ</t>
    </rPh>
    <rPh sb="8" eb="9">
      <t>チイ</t>
    </rPh>
    <phoneticPr fontId="1"/>
  </si>
  <si>
    <t>・トイレの場所がわかりにくい。（19.3%）</t>
    <rPh sb="5" eb="7">
      <t>バショ</t>
    </rPh>
    <phoneticPr fontId="1"/>
  </si>
  <si>
    <t>・構造上の限界はあるが、迷路のようでわかりにくい。（11.5%）</t>
    <rPh sb="1" eb="3">
      <t>コウゾウ</t>
    </rPh>
    <rPh sb="3" eb="4">
      <t>ジョウ</t>
    </rPh>
    <rPh sb="5" eb="7">
      <t>ゲンカイ</t>
    </rPh>
    <rPh sb="12" eb="14">
      <t>メイロ</t>
    </rPh>
    <phoneticPr fontId="1"/>
  </si>
  <si>
    <t>・休憩スペースが分かりにくかった。（11.5%）</t>
    <rPh sb="1" eb="3">
      <t>キュウケイ</t>
    </rPh>
    <rPh sb="8" eb="9">
      <t>ワ</t>
    </rPh>
    <phoneticPr fontId="1"/>
  </si>
  <si>
    <t>・館全体の緑化にもっとお金をかけて欲しい。（37.5%）</t>
    <rPh sb="1" eb="2">
      <t>カン</t>
    </rPh>
    <rPh sb="2" eb="4">
      <t>ゼンタイ</t>
    </rPh>
    <rPh sb="5" eb="7">
      <t>リョッカ</t>
    </rPh>
    <rPh sb="12" eb="13">
      <t>カネ</t>
    </rPh>
    <rPh sb="17" eb="18">
      <t>ホ</t>
    </rPh>
    <phoneticPr fontId="1"/>
  </si>
  <si>
    <t>・芝生の手入れをして欲しい。（37.5%）</t>
    <rPh sb="1" eb="3">
      <t>シバフ</t>
    </rPh>
    <rPh sb="4" eb="6">
      <t>テイ</t>
    </rPh>
    <rPh sb="10" eb="11">
      <t>ホ</t>
    </rPh>
    <phoneticPr fontId="1"/>
  </si>
  <si>
    <t>・もっと植物を植えて欲しい。（12.5%）</t>
    <rPh sb="4" eb="6">
      <t>ショクブツ</t>
    </rPh>
    <rPh sb="7" eb="8">
      <t>ウ</t>
    </rPh>
    <rPh sb="10" eb="11">
      <t>ホ</t>
    </rPh>
    <phoneticPr fontId="1"/>
  </si>
  <si>
    <t>⇒　「良くない」とお答えになった方へ。その理由を具体的にお知らせください。（記入者3名）</t>
    <rPh sb="3" eb="4">
      <t>ヨ</t>
    </rPh>
    <rPh sb="10" eb="11">
      <t>コタ</t>
    </rPh>
    <rPh sb="16" eb="17">
      <t>カタ</t>
    </rPh>
    <rPh sb="21" eb="23">
      <t>リユウ</t>
    </rPh>
    <rPh sb="24" eb="27">
      <t>グタイテキ</t>
    </rPh>
    <rPh sb="29" eb="30">
      <t>シ</t>
    </rPh>
    <rPh sb="38" eb="41">
      <t>キニュウシャ</t>
    </rPh>
    <rPh sb="42" eb="43">
      <t>メイ</t>
    </rPh>
    <phoneticPr fontId="1"/>
  </si>
  <si>
    <t>　　　期間　：　平成３０年９月２０日（木）～９月２６日（水）</t>
    <rPh sb="3" eb="5">
      <t>キカン</t>
    </rPh>
    <rPh sb="8" eb="10">
      <t>ヘイセイ</t>
    </rPh>
    <rPh sb="12" eb="13">
      <t>ネン</t>
    </rPh>
    <rPh sb="14" eb="15">
      <t>ガツ</t>
    </rPh>
    <rPh sb="17" eb="18">
      <t>ニチ</t>
    </rPh>
    <rPh sb="19" eb="20">
      <t>モク</t>
    </rPh>
    <rPh sb="23" eb="24">
      <t>ガツ</t>
    </rPh>
    <rPh sb="26" eb="27">
      <t>ニチ</t>
    </rPh>
    <rPh sb="28" eb="29">
      <t>スイ</t>
    </rPh>
    <phoneticPr fontId="1"/>
  </si>
  <si>
    <t>・剪定されていない。（12.5%）</t>
    <rPh sb="1" eb="3">
      <t>センテイ</t>
    </rPh>
    <phoneticPr fontId="1"/>
  </si>
  <si>
    <t>人数（48人）</t>
    <rPh sb="0" eb="2">
      <t>ニンズウ</t>
    </rPh>
    <rPh sb="5" eb="6">
      <t>ヒト</t>
    </rPh>
    <phoneticPr fontId="1"/>
  </si>
  <si>
    <t>人数（249人）</t>
    <rPh sb="0" eb="2">
      <t>ニンズウ</t>
    </rPh>
    <rPh sb="6" eb="7">
      <t>ヒト</t>
    </rPh>
    <phoneticPr fontId="1"/>
  </si>
  <si>
    <t>人数（170人）</t>
    <rPh sb="0" eb="2">
      <t>ニンズウ</t>
    </rPh>
    <rPh sb="6" eb="7">
      <t>ヒト</t>
    </rPh>
    <phoneticPr fontId="1"/>
  </si>
  <si>
    <t>　　　配布枚数　９００枚　　　回収枚数　７９２枚　　　回収率　８８．０％</t>
    <rPh sb="3" eb="5">
      <t>ハイフ</t>
    </rPh>
    <rPh sb="5" eb="7">
      <t>マイスウ</t>
    </rPh>
    <rPh sb="11" eb="12">
      <t>マイ</t>
    </rPh>
    <rPh sb="15" eb="17">
      <t>カイシュウ</t>
    </rPh>
    <rPh sb="17" eb="19">
      <t>マイスウ</t>
    </rPh>
    <rPh sb="23" eb="24">
      <t>マイ</t>
    </rPh>
    <rPh sb="27" eb="29">
      <t>カイシュウ</t>
    </rPh>
    <rPh sb="29" eb="30">
      <t>リツ</t>
    </rPh>
    <phoneticPr fontId="1"/>
  </si>
  <si>
    <t>・欲しいものがみつからない。価格が高い。（３３．３％）</t>
    <rPh sb="1" eb="2">
      <t>ホ</t>
    </rPh>
    <phoneticPr fontId="1"/>
  </si>
  <si>
    <t>・人柄の差だと思うが、対応の良い方と良くない方がいらっしゃいます。（３３．３％）</t>
    <rPh sb="1" eb="3">
      <t>ヒトガラ</t>
    </rPh>
    <rPh sb="4" eb="5">
      <t>サ</t>
    </rPh>
    <rPh sb="7" eb="8">
      <t>オモ</t>
    </rPh>
    <rPh sb="11" eb="13">
      <t>タイオウ</t>
    </rPh>
    <rPh sb="14" eb="15">
      <t>ヨ</t>
    </rPh>
    <rPh sb="16" eb="17">
      <t>カタ</t>
    </rPh>
    <rPh sb="18" eb="19">
      <t>ヨ</t>
    </rPh>
    <rPh sb="22" eb="23">
      <t>カタ</t>
    </rPh>
    <phoneticPr fontId="1"/>
  </si>
  <si>
    <t>・隣の椅子にカバンを置いたままの人に注意をせず行ってしまった。（３３．３％）</t>
    <rPh sb="1" eb="2">
      <t>トナリ</t>
    </rPh>
    <rPh sb="3" eb="5">
      <t>イス</t>
    </rPh>
    <rPh sb="10" eb="11">
      <t>オ</t>
    </rPh>
    <rPh sb="16" eb="17">
      <t>ヒト</t>
    </rPh>
    <rPh sb="18" eb="20">
      <t>チュウイ</t>
    </rPh>
    <rPh sb="23" eb="24">
      <t>イ</t>
    </rPh>
    <phoneticPr fontId="1"/>
  </si>
  <si>
    <t>・言動が客に対するものでない警備員がいる。（３３．３％）</t>
    <rPh sb="1" eb="3">
      <t>ゲンドウ</t>
    </rPh>
    <rPh sb="4" eb="5">
      <t>キャク</t>
    </rPh>
    <rPh sb="6" eb="7">
      <t>タイ</t>
    </rPh>
    <rPh sb="14" eb="17">
      <t>ケイビイン</t>
    </rPh>
    <phoneticPr fontId="1"/>
  </si>
  <si>
    <t>・大阪らしさ,中之島らしさをもう少し演出してもよいかも。他の雑貨屋さんでも買えるような物が多いので。（３３．３％）
　</t>
    <rPh sb="1" eb="3">
      <t>オオサカ</t>
    </rPh>
    <rPh sb="7" eb="10">
      <t>ナカノシマ</t>
    </rPh>
    <rPh sb="16" eb="17">
      <t>スコ</t>
    </rPh>
    <rPh sb="18" eb="20">
      <t>エンシュツ</t>
    </rPh>
    <rPh sb="28" eb="29">
      <t>ホカ</t>
    </rPh>
    <rPh sb="30" eb="33">
      <t>ザッカヤ</t>
    </rPh>
    <rPh sb="37" eb="38">
      <t>カ</t>
    </rPh>
    <rPh sb="43" eb="44">
      <t>モノ</t>
    </rPh>
    <rPh sb="45" eb="46">
      <t>オオ</t>
    </rPh>
    <phoneticPr fontId="1"/>
  </si>
  <si>
    <t>・あまり必要なものがなかった。わざわざここで買う必要がないので。。（３３．３％）</t>
    <rPh sb="4" eb="6">
      <t>ヒツヨウ</t>
    </rPh>
    <rPh sb="22" eb="23">
      <t>カ</t>
    </rPh>
    <rPh sb="24" eb="26">
      <t>ヒツヨウ</t>
    </rPh>
    <phoneticPr fontId="1"/>
  </si>
  <si>
    <t>・チラシから想像した模型とは、少し違っていた。。（３３．３％）</t>
    <rPh sb="6" eb="8">
      <t>ソウゾウ</t>
    </rPh>
    <rPh sb="10" eb="12">
      <t>モケイ</t>
    </rPh>
    <rPh sb="15" eb="16">
      <t>スコ</t>
    </rPh>
    <rPh sb="17" eb="18">
      <t>チガ</t>
    </rPh>
    <phoneticPr fontId="1"/>
  </si>
  <si>
    <t>・模型になっている建物の説明がもっと欲しかった。。（３３．３％）</t>
    <rPh sb="1" eb="3">
      <t>モケイ</t>
    </rPh>
    <rPh sb="9" eb="11">
      <t>タテモノ</t>
    </rPh>
    <rPh sb="12" eb="14">
      <t>セツメイ</t>
    </rPh>
    <rPh sb="18" eb="19">
      <t>ホ</t>
    </rPh>
    <phoneticPr fontId="1"/>
  </si>
  <si>
    <t>・色がついているとよかった。。（３３．３％）</t>
    <rPh sb="1" eb="2">
      <t>イロ</t>
    </rPh>
    <phoneticPr fontId="1"/>
  </si>
  <si>
    <r>
      <t>　昨年度同様に</t>
    </r>
    <r>
      <rPr>
        <sz val="11"/>
        <rFont val="ＭＳ Ｐゴシック"/>
        <family val="3"/>
        <charset val="128"/>
        <scheme val="minor"/>
      </rPr>
      <t>利用者の評価は、「とても良い」・「良い」を合わせると90％近い高い評価を得ている。評価が高止まりした要因としては、メディア取材に積極的に対応し、「ショップを知ってもらうきっかけづくり」に努めたことが考えられる。今後も「利用者目線」に立った接客を心掛け、「サポーター」「リピーター」を増やしていきたい。</t>
    </r>
    <rPh sb="1" eb="4">
      <t>サクネンド</t>
    </rPh>
    <rPh sb="4" eb="6">
      <t>ドウヨウ</t>
    </rPh>
    <rPh sb="7" eb="9">
      <t>リヨウ</t>
    </rPh>
    <rPh sb="9" eb="10">
      <t>モノ</t>
    </rPh>
    <rPh sb="11" eb="13">
      <t>ヒョウカ</t>
    </rPh>
    <rPh sb="36" eb="37">
      <t>チカ</t>
    </rPh>
    <rPh sb="38" eb="39">
      <t>タカ</t>
    </rPh>
    <rPh sb="40" eb="42">
      <t>ヒョウカ</t>
    </rPh>
    <rPh sb="43" eb="44">
      <t>エ</t>
    </rPh>
    <rPh sb="48" eb="50">
      <t>ヒョウカ</t>
    </rPh>
    <rPh sb="51" eb="53">
      <t>タカド</t>
    </rPh>
    <rPh sb="57" eb="59">
      <t>ヨウイン</t>
    </rPh>
    <rPh sb="68" eb="70">
      <t>シュザイ</t>
    </rPh>
    <rPh sb="71" eb="74">
      <t>セッキョクテキ</t>
    </rPh>
    <rPh sb="75" eb="77">
      <t>タイオウ</t>
    </rPh>
    <rPh sb="85" eb="86">
      <t>シ</t>
    </rPh>
    <rPh sb="100" eb="101">
      <t>ツト</t>
    </rPh>
    <rPh sb="106" eb="107">
      <t>カンガ</t>
    </rPh>
    <rPh sb="112" eb="114">
      <t>コンゴ</t>
    </rPh>
    <rPh sb="116" eb="119">
      <t>リヨウシャ</t>
    </rPh>
    <rPh sb="119" eb="121">
      <t>メセン</t>
    </rPh>
    <rPh sb="123" eb="124">
      <t>タ</t>
    </rPh>
    <rPh sb="126" eb="128">
      <t>セッキャク</t>
    </rPh>
    <rPh sb="129" eb="131">
      <t>ココロガ</t>
    </rPh>
    <rPh sb="148" eb="149">
      <t>フ</t>
    </rPh>
    <phoneticPr fontId="1"/>
  </si>
  <si>
    <t xml:space="preserve">　　　　　平成３０年度　　　　　　　　　　　　　利用者アンケート　分析表（指定管理者）　　　　　　　　　　　 </t>
    <rPh sb="5" eb="7">
      <t>ヘイセイ</t>
    </rPh>
    <rPh sb="9" eb="11">
      <t>ネンド</t>
    </rPh>
    <rPh sb="24" eb="27">
      <t>リヨウシャ</t>
    </rPh>
    <rPh sb="33" eb="35">
      <t>ブンセキ</t>
    </rPh>
    <rPh sb="35" eb="36">
      <t>ヒョウ</t>
    </rPh>
    <rPh sb="37" eb="39">
      <t>シテイ</t>
    </rPh>
    <rPh sb="39" eb="42">
      <t>カンリシャ</t>
    </rPh>
    <phoneticPr fontId="1"/>
  </si>
  <si>
    <r>
      <t xml:space="preserve"> </t>
    </r>
    <r>
      <rPr>
        <sz val="11"/>
        <rFont val="ＭＳ Ｐゴシック"/>
        <family val="3"/>
        <charset val="128"/>
        <scheme val="minor"/>
      </rPr>
      <t>「知っている」と回答した方の割合が約30％となり、昨年度より10％程度</t>
    </r>
    <r>
      <rPr>
        <sz val="11"/>
        <rFont val="ＭＳ Ｐゴシック"/>
        <family val="2"/>
        <charset val="128"/>
        <scheme val="minor"/>
      </rPr>
      <t>増加した。地道に館内放送やイベントチラシ等により指定管理者についての広報に努めた効果が、少しずつ図書館利用者に浸透してきた結果であると考えられる。今後もあらゆる機会を捉えて周知に努めていきたい。</t>
    </r>
    <rPh sb="2" eb="3">
      <t>シ</t>
    </rPh>
    <rPh sb="9" eb="11">
      <t>カイトウ</t>
    </rPh>
    <rPh sb="13" eb="14">
      <t>カタ</t>
    </rPh>
    <rPh sb="15" eb="17">
      <t>ワリアイ</t>
    </rPh>
    <rPh sb="18" eb="19">
      <t>ヤク</t>
    </rPh>
    <rPh sb="26" eb="29">
      <t>サクネンド</t>
    </rPh>
    <rPh sb="34" eb="36">
      <t>テイド</t>
    </rPh>
    <rPh sb="36" eb="38">
      <t>ゾウカ</t>
    </rPh>
    <rPh sb="41" eb="43">
      <t>ジミチ</t>
    </rPh>
    <rPh sb="44" eb="46">
      <t>カンナイ</t>
    </rPh>
    <rPh sb="46" eb="48">
      <t>ホウソウ</t>
    </rPh>
    <rPh sb="56" eb="57">
      <t>トウ</t>
    </rPh>
    <rPh sb="60" eb="62">
      <t>シテイ</t>
    </rPh>
    <rPh sb="62" eb="65">
      <t>カンリシャ</t>
    </rPh>
    <rPh sb="70" eb="72">
      <t>コウホウ</t>
    </rPh>
    <rPh sb="73" eb="74">
      <t>ツト</t>
    </rPh>
    <rPh sb="76" eb="78">
      <t>コウカ</t>
    </rPh>
    <rPh sb="80" eb="81">
      <t>スコ</t>
    </rPh>
    <rPh sb="84" eb="87">
      <t>トショカン</t>
    </rPh>
    <rPh sb="87" eb="90">
      <t>リヨウシャ</t>
    </rPh>
    <rPh sb="91" eb="93">
      <t>シントウ</t>
    </rPh>
    <rPh sb="97" eb="99">
      <t>ケッカ</t>
    </rPh>
    <rPh sb="103" eb="104">
      <t>カンガ</t>
    </rPh>
    <rPh sb="109" eb="111">
      <t>コンゴ</t>
    </rPh>
    <rPh sb="116" eb="118">
      <t>キカイ</t>
    </rPh>
    <rPh sb="119" eb="120">
      <t>トラ</t>
    </rPh>
    <rPh sb="122" eb="124">
      <t>シュウチ</t>
    </rPh>
    <rPh sb="125" eb="126">
      <t>ツト</t>
    </rPh>
    <phoneticPr fontId="1"/>
  </si>
  <si>
    <r>
      <t>　構成比は昨年度と大差の無い状況であった。</t>
    </r>
    <r>
      <rPr>
        <sz val="11"/>
        <rFont val="ＭＳ Ｐゴシック"/>
        <family val="3"/>
        <charset val="128"/>
        <scheme val="minor"/>
      </rPr>
      <t>大阪府域在住の方が70％弱、近隣府県在住の方で20％強という結果となった。今後、大阪府域はもとより、近隣府県の利用者増を図るため、引き続き各種メディアを通じたより一層の積極的な広報活動に努めていきたい。</t>
    </r>
    <rPh sb="1" eb="4">
      <t>コウセイヒ</t>
    </rPh>
    <rPh sb="5" eb="8">
      <t>サクネンド</t>
    </rPh>
    <rPh sb="9" eb="11">
      <t>タイサ</t>
    </rPh>
    <rPh sb="12" eb="13">
      <t>ナ</t>
    </rPh>
    <rPh sb="14" eb="16">
      <t>ジョウキョウ</t>
    </rPh>
    <rPh sb="21" eb="23">
      <t>オオサカ</t>
    </rPh>
    <rPh sb="23" eb="24">
      <t>フ</t>
    </rPh>
    <rPh sb="24" eb="25">
      <t>イキ</t>
    </rPh>
    <rPh sb="25" eb="27">
      <t>ザイジュウ</t>
    </rPh>
    <rPh sb="28" eb="29">
      <t>カタ</t>
    </rPh>
    <rPh sb="33" eb="34">
      <t>ジャク</t>
    </rPh>
    <rPh sb="35" eb="37">
      <t>キンリン</t>
    </rPh>
    <rPh sb="37" eb="39">
      <t>フケン</t>
    </rPh>
    <rPh sb="39" eb="41">
      <t>ザイジュウ</t>
    </rPh>
    <rPh sb="42" eb="43">
      <t>カタ</t>
    </rPh>
    <rPh sb="47" eb="48">
      <t>キョウ</t>
    </rPh>
    <rPh sb="51" eb="53">
      <t>ケッカ</t>
    </rPh>
    <rPh sb="58" eb="60">
      <t>コンゴ</t>
    </rPh>
    <rPh sb="61" eb="64">
      <t>オオサカフ</t>
    </rPh>
    <rPh sb="64" eb="65">
      <t>イキ</t>
    </rPh>
    <rPh sb="71" eb="73">
      <t>キンリン</t>
    </rPh>
    <rPh sb="73" eb="75">
      <t>フケン</t>
    </rPh>
    <rPh sb="76" eb="79">
      <t>リヨウシャ</t>
    </rPh>
    <rPh sb="79" eb="80">
      <t>ゾウ</t>
    </rPh>
    <rPh sb="81" eb="82">
      <t>ハカ</t>
    </rPh>
    <rPh sb="86" eb="87">
      <t>ヒ</t>
    </rPh>
    <rPh sb="88" eb="89">
      <t>ツヅ</t>
    </rPh>
    <rPh sb="90" eb="92">
      <t>カクシュ</t>
    </rPh>
    <rPh sb="97" eb="98">
      <t>ツウ</t>
    </rPh>
    <rPh sb="102" eb="104">
      <t>イッソウ</t>
    </rPh>
    <rPh sb="105" eb="108">
      <t>セッキョクテキ</t>
    </rPh>
    <rPh sb="109" eb="111">
      <t>コウホウ</t>
    </rPh>
    <rPh sb="111" eb="113">
      <t>カツドウ</t>
    </rPh>
    <rPh sb="114" eb="115">
      <t>ツト</t>
    </rPh>
    <phoneticPr fontId="1"/>
  </si>
  <si>
    <r>
      <t>　80％を超える利用者が</t>
    </r>
    <r>
      <rPr>
        <sz val="11"/>
        <rFont val="ＭＳ Ｐゴシック"/>
        <family val="3"/>
        <charset val="128"/>
        <scheme val="minor"/>
      </rPr>
      <t>「とても良い」「良い」と回答をいただいているが、館内利用者の60％近くが50歳以上の方であることから、館内の案内表示については、ユニバーサルデザインの観点から、大きくはっきりした表示に整備するよう努めるとともに、好評をいただいているデジタルサイネージについても継続して活用していきたい。</t>
    </r>
    <rPh sb="5" eb="6">
      <t>コ</t>
    </rPh>
    <rPh sb="8" eb="10">
      <t>リヨウ</t>
    </rPh>
    <rPh sb="24" eb="26">
      <t>カイトウ</t>
    </rPh>
    <rPh sb="36" eb="38">
      <t>カンナイ</t>
    </rPh>
    <rPh sb="38" eb="41">
      <t>リヨウシャ</t>
    </rPh>
    <rPh sb="45" eb="46">
      <t>チカ</t>
    </rPh>
    <rPh sb="50" eb="51">
      <t>サイ</t>
    </rPh>
    <rPh sb="51" eb="53">
      <t>イジョウ</t>
    </rPh>
    <rPh sb="54" eb="55">
      <t>カタ</t>
    </rPh>
    <rPh sb="63" eb="65">
      <t>カンナイ</t>
    </rPh>
    <rPh sb="66" eb="67">
      <t>アン</t>
    </rPh>
    <rPh sb="67" eb="68">
      <t>ナイ</t>
    </rPh>
    <rPh sb="68" eb="70">
      <t>ヒョウジ</t>
    </rPh>
    <rPh sb="87" eb="89">
      <t>カンテン</t>
    </rPh>
    <rPh sb="92" eb="93">
      <t>オオ</t>
    </rPh>
    <rPh sb="101" eb="103">
      <t>ヒョウジ</t>
    </rPh>
    <rPh sb="104" eb="106">
      <t>セイビ</t>
    </rPh>
    <rPh sb="110" eb="111">
      <t>ツト</t>
    </rPh>
    <rPh sb="118" eb="120">
      <t>コウヒョウ</t>
    </rPh>
    <rPh sb="142" eb="144">
      <t>ケイゾク</t>
    </rPh>
    <rPh sb="146" eb="148">
      <t>カツヨウ</t>
    </rPh>
    <phoneticPr fontId="1"/>
  </si>
  <si>
    <t xml:space="preserve">  「見た」の割合が30％を超え、前年度と比べほぼ10％程度増加している。増加した要因としては、展示室までの動線を館内放送やデジタルサイネージ、広報ボードによりわかりやすく案内できたことなどが考えらる。加えて、紹介記事が新聞掲載されたことも大きな宣伝効果となった。</t>
    <rPh sb="3" eb="4">
      <t>ミ</t>
    </rPh>
    <rPh sb="7" eb="9">
      <t>ワリアイ</t>
    </rPh>
    <rPh sb="14" eb="15">
      <t>コ</t>
    </rPh>
    <rPh sb="17" eb="20">
      <t>ゼンネンド</t>
    </rPh>
    <rPh sb="21" eb="22">
      <t>クラ</t>
    </rPh>
    <rPh sb="28" eb="30">
      <t>テイド</t>
    </rPh>
    <rPh sb="30" eb="32">
      <t>ゾウカ</t>
    </rPh>
    <rPh sb="37" eb="39">
      <t>ゾウカ</t>
    </rPh>
    <rPh sb="41" eb="43">
      <t>ヨウイン</t>
    </rPh>
    <rPh sb="48" eb="51">
      <t>テンジシツ</t>
    </rPh>
    <rPh sb="54" eb="56">
      <t>ドウセン</t>
    </rPh>
    <rPh sb="57" eb="59">
      <t>カンナイ</t>
    </rPh>
    <rPh sb="59" eb="61">
      <t>ホウソウ</t>
    </rPh>
    <rPh sb="72" eb="74">
      <t>コウホウ</t>
    </rPh>
    <rPh sb="86" eb="88">
      <t>アンナイ</t>
    </rPh>
    <rPh sb="96" eb="97">
      <t>カンガ</t>
    </rPh>
    <rPh sb="101" eb="102">
      <t>クワ</t>
    </rPh>
    <rPh sb="105" eb="107">
      <t>ショウカイ</t>
    </rPh>
    <rPh sb="107" eb="109">
      <t>キジ</t>
    </rPh>
    <rPh sb="110" eb="112">
      <t>シンブン</t>
    </rPh>
    <rPh sb="112" eb="114">
      <t>ケイサイ</t>
    </rPh>
    <rPh sb="120" eb="121">
      <t>オオ</t>
    </rPh>
    <rPh sb="123" eb="125">
      <t>センデン</t>
    </rPh>
    <rPh sb="125" eb="127">
      <t>コウカ</t>
    </rPh>
    <phoneticPr fontId="1"/>
  </si>
  <si>
    <r>
      <t>　</t>
    </r>
    <r>
      <rPr>
        <sz val="11"/>
        <rFont val="ＭＳ Ｐゴシック"/>
        <family val="3"/>
        <charset val="128"/>
        <scheme val="minor"/>
      </rPr>
      <t xml:space="preserve"> 見ていただいた90％の方から高評価をいただいた。高評価につながった要因は、「充分な時間を割き出展者との綿密な打ち合わせを大切にしたこと」で展示内容のグレードアップにつながったものと考えられる。今後は厳しい評価についても充分に検証を行い、より良い展示につなげていきたい。</t>
    </r>
    <rPh sb="2" eb="3">
      <t>ミ</t>
    </rPh>
    <rPh sb="13" eb="14">
      <t>カタ</t>
    </rPh>
    <rPh sb="16" eb="19">
      <t>コウヒョウカ</t>
    </rPh>
    <rPh sb="26" eb="29">
      <t>コウヒョウカ</t>
    </rPh>
    <rPh sb="35" eb="37">
      <t>ヨウイン</t>
    </rPh>
    <rPh sb="40" eb="42">
      <t>ジュウブン</t>
    </rPh>
    <rPh sb="43" eb="45">
      <t>ジカン</t>
    </rPh>
    <rPh sb="46" eb="47">
      <t>サ</t>
    </rPh>
    <rPh sb="48" eb="50">
      <t>シュッテン</t>
    </rPh>
    <rPh sb="50" eb="51">
      <t>シャ</t>
    </rPh>
    <rPh sb="53" eb="55">
      <t>メンミツ</t>
    </rPh>
    <rPh sb="56" eb="57">
      <t>ウ</t>
    </rPh>
    <rPh sb="58" eb="59">
      <t>ア</t>
    </rPh>
    <rPh sb="62" eb="64">
      <t>タイセツ</t>
    </rPh>
    <rPh sb="71" eb="73">
      <t>テンジ</t>
    </rPh>
    <rPh sb="73" eb="75">
      <t>ナイヨウ</t>
    </rPh>
    <rPh sb="92" eb="93">
      <t>カンガ</t>
    </rPh>
    <rPh sb="98" eb="100">
      <t>コンゴ</t>
    </rPh>
    <rPh sb="101" eb="102">
      <t>キビ</t>
    </rPh>
    <rPh sb="104" eb="106">
      <t>ヒョウカ</t>
    </rPh>
    <rPh sb="111" eb="113">
      <t>ジュウブン</t>
    </rPh>
    <rPh sb="114" eb="116">
      <t>ケンショウ</t>
    </rPh>
    <rPh sb="117" eb="118">
      <t>オコナ</t>
    </rPh>
    <rPh sb="122" eb="123">
      <t>ヨ</t>
    </rPh>
    <rPh sb="124" eb="126">
      <t>テンジ</t>
    </rPh>
    <phoneticPr fontId="1"/>
  </si>
  <si>
    <r>
      <t>　昨年度同様</t>
    </r>
    <r>
      <rPr>
        <sz val="11"/>
        <rFont val="ＭＳ Ｐゴシック"/>
        <family val="3"/>
        <charset val="128"/>
        <scheme val="minor"/>
      </rPr>
      <t>「とても良い」・「良い」と回答した方の割合を合わせると90％を超え、満足度は高止まりしている。しかしながら、わずかではあるが「良くない」との指摘もあることから、警備員間の連絡体制の確立や接遇研修などの機会を増やすなど、より一層の満足度の向上を目指していきたい。</t>
    </r>
    <rPh sb="1" eb="3">
      <t>サクネン</t>
    </rPh>
    <rPh sb="3" eb="4">
      <t>ド</t>
    </rPh>
    <rPh sb="4" eb="6">
      <t>ドウヨウ</t>
    </rPh>
    <rPh sb="10" eb="11">
      <t>ヨ</t>
    </rPh>
    <rPh sb="15" eb="16">
      <t>ヨ</t>
    </rPh>
    <rPh sb="19" eb="21">
      <t>カイトウ</t>
    </rPh>
    <rPh sb="23" eb="24">
      <t>カタ</t>
    </rPh>
    <rPh sb="25" eb="27">
      <t>ワリアイ</t>
    </rPh>
    <rPh sb="28" eb="29">
      <t>ア</t>
    </rPh>
    <rPh sb="37" eb="38">
      <t>コ</t>
    </rPh>
    <rPh sb="40" eb="43">
      <t>マンゾクド</t>
    </rPh>
    <rPh sb="44" eb="46">
      <t>タカド</t>
    </rPh>
    <rPh sb="69" eb="70">
      <t>ヨ</t>
    </rPh>
    <rPh sb="76" eb="78">
      <t>シテキ</t>
    </rPh>
    <rPh sb="86" eb="89">
      <t>ケイビイン</t>
    </rPh>
    <rPh sb="89" eb="90">
      <t>カン</t>
    </rPh>
    <rPh sb="91" eb="93">
      <t>レンラク</t>
    </rPh>
    <rPh sb="93" eb="95">
      <t>タイセイ</t>
    </rPh>
    <rPh sb="96" eb="98">
      <t>カクリツ</t>
    </rPh>
    <rPh sb="99" eb="101">
      <t>セツグウ</t>
    </rPh>
    <rPh sb="101" eb="103">
      <t>ケンシュウ</t>
    </rPh>
    <rPh sb="106" eb="108">
      <t>キカイ</t>
    </rPh>
    <rPh sb="109" eb="110">
      <t>フ</t>
    </rPh>
    <rPh sb="117" eb="119">
      <t>イッソウ</t>
    </rPh>
    <rPh sb="120" eb="123">
      <t>マンゾクド</t>
    </rPh>
    <rPh sb="124" eb="126">
      <t>コウジョウ</t>
    </rPh>
    <rPh sb="127" eb="129">
      <t>メザ</t>
    </rPh>
    <phoneticPr fontId="1"/>
  </si>
  <si>
    <r>
      <t>　昨年度同様</t>
    </r>
    <r>
      <rPr>
        <sz val="11"/>
        <rFont val="ＭＳ Ｐゴシック"/>
        <family val="3"/>
        <charset val="128"/>
        <scheme val="minor"/>
      </rPr>
      <t>「とても良い」・「良い」と回答した方の割合を合わせると90％以上の高評価をいただいている。昨年度指摘のあった「トイレの臭気」に関しても、清掃の徹底や消臭剤の活用によりほぼ解消した。今後も利用者目線に立った対応を心掛け、些細なことも見逃さず、館内環境の整備に取り組んでいきたい。</t>
    </r>
    <rPh sb="1" eb="3">
      <t>サクネン</t>
    </rPh>
    <rPh sb="3" eb="4">
      <t>ド</t>
    </rPh>
    <rPh sb="4" eb="6">
      <t>ドウヨウ</t>
    </rPh>
    <rPh sb="19" eb="21">
      <t>カイトウ</t>
    </rPh>
    <rPh sb="23" eb="24">
      <t>カタ</t>
    </rPh>
    <rPh sb="25" eb="27">
      <t>ワリアイ</t>
    </rPh>
    <rPh sb="36" eb="38">
      <t>イジョウ</t>
    </rPh>
    <rPh sb="39" eb="40">
      <t>タカ</t>
    </rPh>
    <rPh sb="40" eb="42">
      <t>ヒョウカ</t>
    </rPh>
    <rPh sb="51" eb="53">
      <t>サクネン</t>
    </rPh>
    <rPh sb="53" eb="54">
      <t>ド</t>
    </rPh>
    <rPh sb="54" eb="56">
      <t>シテキ</t>
    </rPh>
    <rPh sb="65" eb="67">
      <t>シュウキ</t>
    </rPh>
    <rPh sb="69" eb="70">
      <t>カン</t>
    </rPh>
    <rPh sb="74" eb="76">
      <t>セイソウ</t>
    </rPh>
    <rPh sb="77" eb="79">
      <t>テッテイ</t>
    </rPh>
    <rPh sb="80" eb="83">
      <t>ショウシュウザイ</t>
    </rPh>
    <rPh sb="84" eb="86">
      <t>カツヨウ</t>
    </rPh>
    <rPh sb="91" eb="93">
      <t>カイショウ</t>
    </rPh>
    <rPh sb="96" eb="98">
      <t>コンゴ</t>
    </rPh>
    <rPh sb="99" eb="102">
      <t>リヨウシャ</t>
    </rPh>
    <rPh sb="102" eb="104">
      <t>メセン</t>
    </rPh>
    <rPh sb="105" eb="106">
      <t>タ</t>
    </rPh>
    <rPh sb="108" eb="110">
      <t>タイオウ</t>
    </rPh>
    <rPh sb="111" eb="113">
      <t>ココロガ</t>
    </rPh>
    <rPh sb="115" eb="117">
      <t>ササイ</t>
    </rPh>
    <rPh sb="121" eb="123">
      <t>ミノガ</t>
    </rPh>
    <rPh sb="134" eb="135">
      <t>ト</t>
    </rPh>
    <rPh sb="136" eb="137">
      <t>ク</t>
    </rPh>
    <phoneticPr fontId="1"/>
  </si>
  <si>
    <r>
      <t>　</t>
    </r>
    <r>
      <rPr>
        <sz val="11"/>
        <rFont val="ＭＳ Ｐゴシック"/>
        <family val="3"/>
        <charset val="128"/>
        <scheme val="minor"/>
      </rPr>
      <t>80％を超える利用者に満足いただいている状況である。高い評価をいただいた背景には、清掃担当者を中心に行った除草や植栽の手入れをはじめ、警備員による巡回時のゴミ拾いなどの地道な取り組みが実を結んだものと考える。今後は「良くない」と指摘された芝生の手入れや樹木の剪定にも積極的に取り組んでいきたい。　</t>
    </r>
    <rPh sb="5" eb="6">
      <t>コ</t>
    </rPh>
    <rPh sb="8" eb="11">
      <t>リヨウシャ</t>
    </rPh>
    <rPh sb="12" eb="14">
      <t>マンゾク</t>
    </rPh>
    <rPh sb="21" eb="23">
      <t>ジョウキョウ</t>
    </rPh>
    <rPh sb="27" eb="28">
      <t>タカ</t>
    </rPh>
    <rPh sb="29" eb="31">
      <t>ヒョウカ</t>
    </rPh>
    <rPh sb="37" eb="39">
      <t>ハイケイ</t>
    </rPh>
    <rPh sb="42" eb="44">
      <t>セイソウ</t>
    </rPh>
    <rPh sb="44" eb="47">
      <t>タントウシャ</t>
    </rPh>
    <rPh sb="48" eb="50">
      <t>チュウシン</t>
    </rPh>
    <rPh sb="51" eb="52">
      <t>オコナ</t>
    </rPh>
    <rPh sb="54" eb="56">
      <t>ジョソウ</t>
    </rPh>
    <rPh sb="57" eb="59">
      <t>ショクサイ</t>
    </rPh>
    <rPh sb="60" eb="62">
      <t>テイ</t>
    </rPh>
    <rPh sb="68" eb="71">
      <t>ケイビイン</t>
    </rPh>
    <rPh sb="74" eb="76">
      <t>ジュンカイ</t>
    </rPh>
    <rPh sb="76" eb="77">
      <t>ジ</t>
    </rPh>
    <rPh sb="80" eb="81">
      <t>ヒロ</t>
    </rPh>
    <rPh sb="85" eb="87">
      <t>ジミチ</t>
    </rPh>
    <rPh sb="88" eb="89">
      <t>ト</t>
    </rPh>
    <rPh sb="90" eb="91">
      <t>ク</t>
    </rPh>
    <rPh sb="93" eb="94">
      <t>ミ</t>
    </rPh>
    <rPh sb="95" eb="96">
      <t>ムス</t>
    </rPh>
    <rPh sb="101" eb="102">
      <t>カンガ</t>
    </rPh>
    <rPh sb="105" eb="107">
      <t>コンゴ</t>
    </rPh>
    <rPh sb="109" eb="110">
      <t>ヨ</t>
    </rPh>
    <rPh sb="115" eb="117">
      <t>シテキ</t>
    </rPh>
    <rPh sb="120" eb="122">
      <t>シバフ</t>
    </rPh>
    <rPh sb="123" eb="125">
      <t>テイ</t>
    </rPh>
    <rPh sb="127" eb="129">
      <t>ジュモク</t>
    </rPh>
    <rPh sb="130" eb="132">
      <t>センテイ</t>
    </rPh>
    <rPh sb="134" eb="137">
      <t>セッキョクテキ</t>
    </rPh>
    <rPh sb="138" eb="139">
      <t>ト</t>
    </rPh>
    <rPh sb="140" eb="141">
      <t>ク</t>
    </rPh>
    <phoneticPr fontId="1"/>
  </si>
  <si>
    <t>　「利用したことがある」の割合が昨年度の3.5％から6.1％と若干ではあるが増加している。増加した要因としては「ホームページ」や「案内チラシ」の積極的な活用や、指定管理者の利用促進に向けた中之島界隈の企業などに対する営業活動が考えられる。今後も地道な広報や利用促進に向けた営業活動に取り組んでいきたい。</t>
    <rPh sb="2" eb="4">
      <t>リヨウ</t>
    </rPh>
    <rPh sb="13" eb="15">
      <t>ワリアイ</t>
    </rPh>
    <rPh sb="16" eb="19">
      <t>サクネンド</t>
    </rPh>
    <rPh sb="31" eb="33">
      <t>ジャッカン</t>
    </rPh>
    <rPh sb="38" eb="40">
      <t>ゾウカ</t>
    </rPh>
    <rPh sb="45" eb="47">
      <t>ゾウカ</t>
    </rPh>
    <rPh sb="49" eb="51">
      <t>ヨウイン</t>
    </rPh>
    <rPh sb="65" eb="66">
      <t>アン</t>
    </rPh>
    <rPh sb="66" eb="67">
      <t>ナイ</t>
    </rPh>
    <rPh sb="72" eb="75">
      <t>セッキョクテキ</t>
    </rPh>
    <rPh sb="76" eb="78">
      <t>カツヨウ</t>
    </rPh>
    <rPh sb="80" eb="82">
      <t>シテイ</t>
    </rPh>
    <rPh sb="82" eb="85">
      <t>カンリシャ</t>
    </rPh>
    <rPh sb="86" eb="88">
      <t>リヨウ</t>
    </rPh>
    <rPh sb="88" eb="90">
      <t>ソクシン</t>
    </rPh>
    <rPh sb="91" eb="92">
      <t>ム</t>
    </rPh>
    <rPh sb="94" eb="97">
      <t>ナカノシマ</t>
    </rPh>
    <rPh sb="97" eb="99">
      <t>カイワイ</t>
    </rPh>
    <rPh sb="100" eb="102">
      <t>キギョウ</t>
    </rPh>
    <rPh sb="105" eb="106">
      <t>タイ</t>
    </rPh>
    <rPh sb="108" eb="110">
      <t>エイギョウ</t>
    </rPh>
    <rPh sb="110" eb="112">
      <t>カツドウ</t>
    </rPh>
    <rPh sb="113" eb="114">
      <t>カンガ</t>
    </rPh>
    <rPh sb="119" eb="121">
      <t>コンゴ</t>
    </rPh>
    <rPh sb="122" eb="124">
      <t>ジミチ</t>
    </rPh>
    <rPh sb="125" eb="127">
      <t>コウホウ</t>
    </rPh>
    <rPh sb="128" eb="130">
      <t>リヨウ</t>
    </rPh>
    <rPh sb="130" eb="132">
      <t>ソクシン</t>
    </rPh>
    <rPh sb="133" eb="134">
      <t>ム</t>
    </rPh>
    <rPh sb="136" eb="138">
      <t>エイギョウ</t>
    </rPh>
    <rPh sb="138" eb="140">
      <t>カツドウ</t>
    </rPh>
    <rPh sb="141" eb="142">
      <t>ト</t>
    </rPh>
    <rPh sb="143" eb="144">
      <t>ク</t>
    </rPh>
    <phoneticPr fontId="1"/>
  </si>
  <si>
    <r>
      <t>　構成比は</t>
    </r>
    <r>
      <rPr>
        <sz val="11"/>
        <rFont val="ＭＳ Ｐゴシック"/>
        <family val="3"/>
        <charset val="128"/>
        <scheme val="minor"/>
      </rPr>
      <t>昨年度と比べ大差の無い状況であった。75％を超える40代以上の世代を取り込む一方で、30代以下の世代の利用者の増加をどのように図って行くかが、引き続き課題となっている。</t>
    </r>
    <rPh sb="1" eb="4">
      <t>コウセイヒ</t>
    </rPh>
    <rPh sb="5" eb="8">
      <t>サクネンド</t>
    </rPh>
    <rPh sb="9" eb="10">
      <t>クラ</t>
    </rPh>
    <rPh sb="11" eb="13">
      <t>タイサ</t>
    </rPh>
    <rPh sb="14" eb="15">
      <t>ナ</t>
    </rPh>
    <rPh sb="16" eb="18">
      <t>ジョウキョウ</t>
    </rPh>
    <rPh sb="27" eb="28">
      <t>コ</t>
    </rPh>
    <rPh sb="32" eb="33">
      <t>ダイ</t>
    </rPh>
    <rPh sb="33" eb="35">
      <t>イジョウ</t>
    </rPh>
    <rPh sb="36" eb="38">
      <t>セダイ</t>
    </rPh>
    <rPh sb="39" eb="40">
      <t>ト</t>
    </rPh>
    <rPh sb="41" eb="42">
      <t>コ</t>
    </rPh>
    <rPh sb="43" eb="45">
      <t>イッポウ</t>
    </rPh>
    <rPh sb="49" eb="50">
      <t>ダイ</t>
    </rPh>
    <rPh sb="50" eb="52">
      <t>イカ</t>
    </rPh>
    <rPh sb="53" eb="55">
      <t>セダイ</t>
    </rPh>
    <rPh sb="56" eb="59">
      <t>リヨウシャ</t>
    </rPh>
    <rPh sb="60" eb="62">
      <t>ゾウカ</t>
    </rPh>
    <rPh sb="68" eb="69">
      <t>ハカ</t>
    </rPh>
    <rPh sb="71" eb="72">
      <t>イ</t>
    </rPh>
    <rPh sb="76" eb="77">
      <t>ヒ</t>
    </rPh>
    <rPh sb="78" eb="79">
      <t>ツヅ</t>
    </rPh>
    <rPh sb="80" eb="82">
      <t>カダイ</t>
    </rPh>
    <phoneticPr fontId="1"/>
  </si>
  <si>
    <t>　利用したことの「ある」と答えた割合は昨年度に比べわずかではあるが増加し、20％を超える状況となっている。利用者増加の要因としては話題性のある商品に力を入れたこと、講演や展示に関連する書籍やグッズを積極的に取り扱ったことなどが考えられる。今後も地道な取組みにより周知を図っていきたい。</t>
    <rPh sb="1" eb="3">
      <t>リヨウ</t>
    </rPh>
    <rPh sb="13" eb="14">
      <t>コタ</t>
    </rPh>
    <rPh sb="16" eb="18">
      <t>ワリアイ</t>
    </rPh>
    <rPh sb="19" eb="22">
      <t>サクネンド</t>
    </rPh>
    <rPh sb="23" eb="24">
      <t>クラ</t>
    </rPh>
    <rPh sb="33" eb="35">
      <t>ゾウカ</t>
    </rPh>
    <rPh sb="41" eb="42">
      <t>コ</t>
    </rPh>
    <rPh sb="44" eb="46">
      <t>ジョウキョウ</t>
    </rPh>
    <rPh sb="53" eb="56">
      <t>リヨウシャ</t>
    </rPh>
    <rPh sb="56" eb="58">
      <t>ゾウカ</t>
    </rPh>
    <rPh sb="59" eb="61">
      <t>ヨウイン</t>
    </rPh>
    <rPh sb="65" eb="68">
      <t>ワダイセイ</t>
    </rPh>
    <rPh sb="71" eb="73">
      <t>ショウヒン</t>
    </rPh>
    <rPh sb="74" eb="75">
      <t>チカラ</t>
    </rPh>
    <rPh sb="76" eb="77">
      <t>イ</t>
    </rPh>
    <rPh sb="82" eb="84">
      <t>コウエン</t>
    </rPh>
    <rPh sb="85" eb="87">
      <t>テンジ</t>
    </rPh>
    <rPh sb="88" eb="90">
      <t>カンレン</t>
    </rPh>
    <rPh sb="92" eb="94">
      <t>ショセキ</t>
    </rPh>
    <rPh sb="99" eb="102">
      <t>セッキョクテキ</t>
    </rPh>
    <rPh sb="103" eb="104">
      <t>ト</t>
    </rPh>
    <rPh sb="105" eb="106">
      <t>アツカ</t>
    </rPh>
    <rPh sb="113" eb="114">
      <t>カンガ</t>
    </rPh>
    <rPh sb="119" eb="121">
      <t>コンゴ</t>
    </rPh>
    <rPh sb="122" eb="124">
      <t>ジミチ</t>
    </rPh>
    <rPh sb="125" eb="126">
      <t>ト</t>
    </rPh>
    <rPh sb="126" eb="127">
      <t>ク</t>
    </rPh>
    <rPh sb="131" eb="133">
      <t>シュウチ</t>
    </rPh>
    <rPh sb="134" eb="135">
      <t>ハカ</t>
    </rPh>
    <phoneticPr fontId="1"/>
  </si>
  <si>
    <t>　利用していただいた方には、非常に高い評価をいただいている。「交通の便の良さ」や「利用料金」などの面で満足いただけた結果であると考えている。高い評価に満足することなく、より一層の満足度向上に向けた取り組みを地道に進めていきたい。</t>
    <rPh sb="1" eb="3">
      <t>リヨウ</t>
    </rPh>
    <rPh sb="10" eb="11">
      <t>カタ</t>
    </rPh>
    <rPh sb="14" eb="16">
      <t>ヒジョウ</t>
    </rPh>
    <rPh sb="17" eb="18">
      <t>タカ</t>
    </rPh>
    <rPh sb="19" eb="21">
      <t>ヒョウカ</t>
    </rPh>
    <rPh sb="31" eb="33">
      <t>コウツウ</t>
    </rPh>
    <rPh sb="34" eb="35">
      <t>ベン</t>
    </rPh>
    <rPh sb="36" eb="37">
      <t>ヨ</t>
    </rPh>
    <rPh sb="41" eb="43">
      <t>リヨウ</t>
    </rPh>
    <rPh sb="43" eb="45">
      <t>リョウキン</t>
    </rPh>
    <rPh sb="49" eb="50">
      <t>メン</t>
    </rPh>
    <rPh sb="51" eb="53">
      <t>マンゾク</t>
    </rPh>
    <rPh sb="58" eb="60">
      <t>ケッカ</t>
    </rPh>
    <rPh sb="64" eb="65">
      <t>カンガ</t>
    </rPh>
    <rPh sb="70" eb="71">
      <t>タカ</t>
    </rPh>
    <rPh sb="72" eb="74">
      <t>ヒョウカ</t>
    </rPh>
    <rPh sb="75" eb="77">
      <t>マンゾク</t>
    </rPh>
    <rPh sb="86" eb="88">
      <t>イッソウ</t>
    </rPh>
    <rPh sb="89" eb="92">
      <t>マンゾクド</t>
    </rPh>
    <rPh sb="92" eb="94">
      <t>コウジョウ</t>
    </rPh>
    <rPh sb="95" eb="96">
      <t>ム</t>
    </rPh>
    <rPh sb="98" eb="99">
      <t>ト</t>
    </rPh>
    <rPh sb="100" eb="101">
      <t>ク</t>
    </rPh>
    <rPh sb="103" eb="105">
      <t>ジミチ</t>
    </rPh>
    <rPh sb="106" eb="107">
      <t>スス</t>
    </rPh>
    <phoneticPr fontId="1"/>
  </si>
  <si>
    <t>　閲覧室の利用者が60％を超え、昨年度より10％以上増加している。今後は利用者の関心の高い展示や講演会を計画し、利用者増につなげていきたい。</t>
    <rPh sb="1" eb="3">
      <t>エツラン</t>
    </rPh>
    <rPh sb="3" eb="4">
      <t>シツ</t>
    </rPh>
    <rPh sb="5" eb="8">
      <t>リヨウシャ</t>
    </rPh>
    <rPh sb="13" eb="14">
      <t>コ</t>
    </rPh>
    <rPh sb="16" eb="19">
      <t>サクネンド</t>
    </rPh>
    <rPh sb="24" eb="26">
      <t>イジョウ</t>
    </rPh>
    <rPh sb="26" eb="28">
      <t>ゾウカ</t>
    </rPh>
    <rPh sb="33" eb="35">
      <t>コンゴ</t>
    </rPh>
    <rPh sb="36" eb="39">
      <t>リヨウシャ</t>
    </rPh>
    <rPh sb="40" eb="42">
      <t>カンシン</t>
    </rPh>
    <rPh sb="43" eb="44">
      <t>タカ</t>
    </rPh>
    <rPh sb="45" eb="47">
      <t>テンジ</t>
    </rPh>
    <rPh sb="48" eb="51">
      <t>コウエンカイ</t>
    </rPh>
    <rPh sb="52" eb="54">
      <t>ケイカク</t>
    </rPh>
    <rPh sb="56" eb="59">
      <t>リヨウシャ</t>
    </rPh>
    <rPh sb="59" eb="60">
      <t>ゾウ</t>
    </rPh>
    <phoneticPr fontId="1"/>
  </si>
  <si>
    <r>
      <t>　昨年度同様</t>
    </r>
    <r>
      <rPr>
        <sz val="11"/>
        <rFont val="ＭＳ Ｐゴシック"/>
        <family val="3"/>
        <charset val="128"/>
        <scheme val="minor"/>
      </rPr>
      <t>「とても良い」・「良い」と回答した方の割合を合わせると90％を超え、満足度は高止まりしている。しかしながら、わずかではあるが「良くない」との指摘もあることから、引き続き、きめ細かな接遇を心掛け、より一層の満足度の向上を目指していきたい。</t>
    </r>
    <rPh sb="1" eb="3">
      <t>サクネン</t>
    </rPh>
    <rPh sb="3" eb="4">
      <t>ド</t>
    </rPh>
    <rPh sb="4" eb="6">
      <t>ドウヨウ</t>
    </rPh>
    <rPh sb="10" eb="11">
      <t>ヨ</t>
    </rPh>
    <rPh sb="15" eb="16">
      <t>ヨ</t>
    </rPh>
    <rPh sb="19" eb="21">
      <t>カイトウ</t>
    </rPh>
    <rPh sb="23" eb="24">
      <t>カタ</t>
    </rPh>
    <rPh sb="25" eb="27">
      <t>ワリアイ</t>
    </rPh>
    <rPh sb="28" eb="29">
      <t>ア</t>
    </rPh>
    <rPh sb="37" eb="38">
      <t>コ</t>
    </rPh>
    <rPh sb="40" eb="43">
      <t>マンゾクド</t>
    </rPh>
    <rPh sb="44" eb="46">
      <t>タカド</t>
    </rPh>
    <rPh sb="69" eb="70">
      <t>ヨ</t>
    </rPh>
    <rPh sb="76" eb="78">
      <t>シテキ</t>
    </rPh>
    <rPh sb="86" eb="87">
      <t>ヒ</t>
    </rPh>
    <rPh sb="88" eb="89">
      <t>ツヅ</t>
    </rPh>
    <rPh sb="93" eb="94">
      <t>コマ</t>
    </rPh>
    <rPh sb="96" eb="98">
      <t>セツグウ</t>
    </rPh>
    <rPh sb="99" eb="101">
      <t>ココロガ</t>
    </rPh>
    <rPh sb="105" eb="107">
      <t>イッソウ</t>
    </rPh>
    <rPh sb="108" eb="111">
      <t>マンゾクド</t>
    </rPh>
    <rPh sb="112" eb="114">
      <t>コウジョウ</t>
    </rPh>
    <rPh sb="115" eb="117">
      <t>メザ</t>
    </rPh>
    <phoneticPr fontId="1"/>
  </si>
  <si>
    <t>　利用したことが「ある」と答えた割合は昨年度に比べわずかではあるが増加し、20％を超える状況となっている。利用者増加の要因としては、メディア取材に積極的に対応し、「ショップを知ってもらうきっかけづくり」に努めたことが考えられる。今後も地道な取組みにより周知を図っていきたい。</t>
    <rPh sb="1" eb="3">
      <t>リヨウ</t>
    </rPh>
    <rPh sb="13" eb="14">
      <t>コタ</t>
    </rPh>
    <rPh sb="16" eb="18">
      <t>ワリアイ</t>
    </rPh>
    <rPh sb="19" eb="22">
      <t>サクネンド</t>
    </rPh>
    <rPh sb="23" eb="24">
      <t>クラ</t>
    </rPh>
    <rPh sb="33" eb="35">
      <t>ゾウカ</t>
    </rPh>
    <rPh sb="41" eb="42">
      <t>コ</t>
    </rPh>
    <rPh sb="44" eb="46">
      <t>ジョウキョウ</t>
    </rPh>
    <rPh sb="53" eb="56">
      <t>リヨウシャ</t>
    </rPh>
    <rPh sb="56" eb="58">
      <t>ゾウカ</t>
    </rPh>
    <rPh sb="59" eb="61">
      <t>ヨウイン</t>
    </rPh>
    <rPh sb="70" eb="72">
      <t>シュザイ</t>
    </rPh>
    <rPh sb="73" eb="76">
      <t>セッキョクテキ</t>
    </rPh>
    <rPh sb="77" eb="79">
      <t>タイオウ</t>
    </rPh>
    <rPh sb="87" eb="88">
      <t>シ</t>
    </rPh>
    <rPh sb="102" eb="103">
      <t>ツト</t>
    </rPh>
    <rPh sb="108" eb="109">
      <t>カンガ</t>
    </rPh>
    <rPh sb="114" eb="116">
      <t>コンゴ</t>
    </rPh>
    <rPh sb="117" eb="119">
      <t>ジミチ</t>
    </rPh>
    <rPh sb="120" eb="121">
      <t>ト</t>
    </rPh>
    <rPh sb="121" eb="122">
      <t>ク</t>
    </rPh>
    <rPh sb="126" eb="128">
      <t>シュウチ</t>
    </rPh>
    <rPh sb="129" eb="130">
      <t>ハカ</t>
    </rPh>
    <phoneticPr fontId="1"/>
  </si>
  <si>
    <r>
      <t>　昨年度同様に</t>
    </r>
    <r>
      <rPr>
        <sz val="11"/>
        <rFont val="ＭＳ Ｐゴシック"/>
        <family val="3"/>
        <charset val="128"/>
        <scheme val="minor"/>
      </rPr>
      <t>利用者の評価は、「とても良い」・「良い」を合わせると90％近い高い評価を得ている。評価が高止まりした要因としては、話題性のある商品に力を入れたこと、講演や展示に関連する書籍やグッズを積極的に取り扱ったことなどが考えられる。今後も「利用者目線」に立った接客を心掛け、「サポーター」「リピーター」を増やしていきたい。</t>
    </r>
    <rPh sb="1" eb="4">
      <t>サクネンド</t>
    </rPh>
    <rPh sb="4" eb="6">
      <t>ドウヨウ</t>
    </rPh>
    <rPh sb="7" eb="9">
      <t>リヨウ</t>
    </rPh>
    <rPh sb="9" eb="10">
      <t>モノ</t>
    </rPh>
    <rPh sb="11" eb="13">
      <t>ヒョウカ</t>
    </rPh>
    <rPh sb="36" eb="37">
      <t>チカ</t>
    </rPh>
    <rPh sb="38" eb="39">
      <t>タカ</t>
    </rPh>
    <rPh sb="40" eb="42">
      <t>ヒョウカ</t>
    </rPh>
    <rPh sb="43" eb="44">
      <t>エ</t>
    </rPh>
    <rPh sb="48" eb="50">
      <t>ヒョウカ</t>
    </rPh>
    <rPh sb="51" eb="53">
      <t>タカド</t>
    </rPh>
    <rPh sb="57" eb="59">
      <t>ヨウイン</t>
    </rPh>
    <rPh sb="64" eb="67">
      <t>ワダイセイ</t>
    </rPh>
    <rPh sb="70" eb="72">
      <t>ショウヒン</t>
    </rPh>
    <rPh sb="73" eb="74">
      <t>チカラ</t>
    </rPh>
    <rPh sb="75" eb="76">
      <t>イ</t>
    </rPh>
    <rPh sb="81" eb="83">
      <t>コウエン</t>
    </rPh>
    <rPh sb="84" eb="86">
      <t>テンジ</t>
    </rPh>
    <rPh sb="87" eb="89">
      <t>カンレン</t>
    </rPh>
    <rPh sb="91" eb="93">
      <t>ショセキ</t>
    </rPh>
    <rPh sb="98" eb="101">
      <t>セッキョクテキ</t>
    </rPh>
    <rPh sb="102" eb="103">
      <t>ト</t>
    </rPh>
    <rPh sb="104" eb="105">
      <t>アツカ</t>
    </rPh>
    <rPh sb="112" eb="113">
      <t>カンガ</t>
    </rPh>
    <rPh sb="118" eb="120">
      <t>コンゴ</t>
    </rPh>
    <rPh sb="122" eb="125">
      <t>リヨウシャ</t>
    </rPh>
    <rPh sb="125" eb="127">
      <t>メセン</t>
    </rPh>
    <rPh sb="129" eb="130">
      <t>タ</t>
    </rPh>
    <rPh sb="132" eb="134">
      <t>セッキャク</t>
    </rPh>
    <rPh sb="135" eb="137">
      <t>ココロガ</t>
    </rPh>
    <rPh sb="154" eb="155">
      <t>フ</t>
    </rPh>
    <phoneticPr fontId="1"/>
  </si>
  <si>
    <t>　「利用したことがある」の割合が昨年度の3.5％から6.1％と若干ではあるが増加している。増加した要因としては「ホームページ」や「案内チラシ」の積極的な活用や、中之島界隈の企業などに対する営業活動が考えられる。今後も地道な広報や利用促進に向けた営業活動に取り組んでいきたい。</t>
    <rPh sb="2" eb="4">
      <t>リヨウ</t>
    </rPh>
    <rPh sb="13" eb="15">
      <t>ワリアイ</t>
    </rPh>
    <rPh sb="16" eb="19">
      <t>サクネンド</t>
    </rPh>
    <rPh sb="31" eb="33">
      <t>ジャッカン</t>
    </rPh>
    <rPh sb="38" eb="40">
      <t>ゾウカ</t>
    </rPh>
    <rPh sb="45" eb="47">
      <t>ゾウカ</t>
    </rPh>
    <rPh sb="49" eb="51">
      <t>ヨウイン</t>
    </rPh>
    <rPh sb="65" eb="66">
      <t>アン</t>
    </rPh>
    <rPh sb="66" eb="67">
      <t>ナイ</t>
    </rPh>
    <rPh sb="72" eb="75">
      <t>セッキョクテキ</t>
    </rPh>
    <rPh sb="76" eb="78">
      <t>カツヨウ</t>
    </rPh>
    <rPh sb="80" eb="83">
      <t>ナカノシマ</t>
    </rPh>
    <rPh sb="83" eb="85">
      <t>カイワイ</t>
    </rPh>
    <rPh sb="86" eb="88">
      <t>キギョウ</t>
    </rPh>
    <rPh sb="91" eb="92">
      <t>タイ</t>
    </rPh>
    <rPh sb="94" eb="96">
      <t>エイギョウ</t>
    </rPh>
    <rPh sb="96" eb="98">
      <t>カツドウ</t>
    </rPh>
    <rPh sb="99" eb="100">
      <t>カンガ</t>
    </rPh>
    <rPh sb="105" eb="107">
      <t>コンゴ</t>
    </rPh>
    <rPh sb="108" eb="110">
      <t>ジミチ</t>
    </rPh>
    <rPh sb="111" eb="113">
      <t>コウホウ</t>
    </rPh>
    <rPh sb="114" eb="116">
      <t>リヨウ</t>
    </rPh>
    <rPh sb="116" eb="118">
      <t>ソクシン</t>
    </rPh>
    <rPh sb="119" eb="120">
      <t>ム</t>
    </rPh>
    <rPh sb="122" eb="124">
      <t>エイギョウ</t>
    </rPh>
    <rPh sb="124" eb="126">
      <t>カツドウ</t>
    </rPh>
    <rPh sb="127" eb="128">
      <t>ト</t>
    </rPh>
    <rPh sb="129" eb="130">
      <t>ク</t>
    </rPh>
    <phoneticPr fontId="1"/>
  </si>
  <si>
    <t xml:space="preserve">  「見た」の割合が30％を超え、前年度と比べほぼ10％程度増加している。増加した要因としては、展示室までの動線を館内放送やデジタルサイネージ、広報ボードによりわかりやすく案内できたことなどが考えられる。加えて、紹介記事が新聞掲載されたことも大きな宣伝効果となった。</t>
    <rPh sb="3" eb="4">
      <t>ミ</t>
    </rPh>
    <rPh sb="7" eb="9">
      <t>ワリアイ</t>
    </rPh>
    <rPh sb="14" eb="15">
      <t>コ</t>
    </rPh>
    <rPh sb="17" eb="20">
      <t>ゼンネンド</t>
    </rPh>
    <rPh sb="21" eb="22">
      <t>クラ</t>
    </rPh>
    <rPh sb="28" eb="30">
      <t>テイド</t>
    </rPh>
    <rPh sb="30" eb="32">
      <t>ゾウカ</t>
    </rPh>
    <rPh sb="37" eb="39">
      <t>ゾウカ</t>
    </rPh>
    <rPh sb="41" eb="43">
      <t>ヨウイン</t>
    </rPh>
    <rPh sb="48" eb="51">
      <t>テンジシツ</t>
    </rPh>
    <rPh sb="54" eb="56">
      <t>ドウセン</t>
    </rPh>
    <rPh sb="57" eb="59">
      <t>カンナイ</t>
    </rPh>
    <rPh sb="59" eb="61">
      <t>ホウソウ</t>
    </rPh>
    <rPh sb="72" eb="74">
      <t>コウホウ</t>
    </rPh>
    <rPh sb="86" eb="88">
      <t>アンナイ</t>
    </rPh>
    <rPh sb="96" eb="97">
      <t>カンガ</t>
    </rPh>
    <rPh sb="102" eb="103">
      <t>クワ</t>
    </rPh>
    <rPh sb="106" eb="108">
      <t>ショウカイ</t>
    </rPh>
    <rPh sb="108" eb="110">
      <t>キジ</t>
    </rPh>
    <rPh sb="111" eb="113">
      <t>シンブン</t>
    </rPh>
    <rPh sb="113" eb="115">
      <t>ケイサイ</t>
    </rPh>
    <rPh sb="121" eb="122">
      <t>オオ</t>
    </rPh>
    <rPh sb="124" eb="126">
      <t>センデン</t>
    </rPh>
    <rPh sb="126" eb="128">
      <t>コウカ</t>
    </rPh>
    <phoneticPr fontId="1"/>
  </si>
  <si>
    <r>
      <t>　</t>
    </r>
    <r>
      <rPr>
        <sz val="11"/>
        <rFont val="ＭＳ Ｐゴシック"/>
        <family val="3"/>
        <charset val="128"/>
        <scheme val="minor"/>
      </rPr>
      <t xml:space="preserve"> 見ていただいた90％の方から高評価をいただいた。高評価につながった要因は、「充分な時間を確保して出展者との綿密な打ち合わせを行ったこと」で展示内容のグレードアップにつながったものと考えられる。今後は厳しい評価についても充分に検証を行い、より良い展示につなげていきたい。</t>
    </r>
    <rPh sb="2" eb="3">
      <t>ミ</t>
    </rPh>
    <rPh sb="13" eb="14">
      <t>カタ</t>
    </rPh>
    <rPh sb="16" eb="19">
      <t>コウヒョウカ</t>
    </rPh>
    <rPh sb="26" eb="29">
      <t>コウヒョウカ</t>
    </rPh>
    <rPh sb="35" eb="37">
      <t>ヨウイン</t>
    </rPh>
    <rPh sb="40" eb="42">
      <t>ジュウブン</t>
    </rPh>
    <rPh sb="43" eb="45">
      <t>ジカン</t>
    </rPh>
    <rPh sb="46" eb="48">
      <t>カクホ</t>
    </rPh>
    <rPh sb="50" eb="52">
      <t>シュッテン</t>
    </rPh>
    <rPh sb="52" eb="53">
      <t>シャ</t>
    </rPh>
    <rPh sb="55" eb="57">
      <t>メンミツ</t>
    </rPh>
    <rPh sb="58" eb="59">
      <t>ウ</t>
    </rPh>
    <rPh sb="60" eb="61">
      <t>ア</t>
    </rPh>
    <rPh sb="64" eb="65">
      <t>オコナ</t>
    </rPh>
    <rPh sb="71" eb="73">
      <t>テンジ</t>
    </rPh>
    <rPh sb="73" eb="75">
      <t>ナイヨウ</t>
    </rPh>
    <rPh sb="92" eb="93">
      <t>カンガ</t>
    </rPh>
    <rPh sb="98" eb="100">
      <t>コンゴ</t>
    </rPh>
    <rPh sb="101" eb="102">
      <t>キビ</t>
    </rPh>
    <rPh sb="104" eb="106">
      <t>ヒョウカ</t>
    </rPh>
    <rPh sb="111" eb="113">
      <t>ジュウブン</t>
    </rPh>
    <rPh sb="114" eb="116">
      <t>ケンショウ</t>
    </rPh>
    <rPh sb="117" eb="118">
      <t>オコナ</t>
    </rPh>
    <rPh sb="122" eb="123">
      <t>ヨ</t>
    </rPh>
    <rPh sb="124" eb="126">
      <t>テンジ</t>
    </rPh>
    <phoneticPr fontId="1"/>
  </si>
  <si>
    <r>
      <t>　80％を超える利用者が</t>
    </r>
    <r>
      <rPr>
        <sz val="11"/>
        <rFont val="ＭＳ Ｐゴシック"/>
        <family val="3"/>
        <charset val="128"/>
        <scheme val="minor"/>
      </rPr>
      <t>「とても良い」「良い」との回答をいただいているが、館内利用者の60％近くが50歳以上の方であることから、館内の案内表示については、ユニバーサルデザインの観点から、大きくはっきりした表示に整備するよう努めるとともに、好評をいただいているデジタルサイネージについても継続して活用していきたい。</t>
    </r>
    <rPh sb="5" eb="6">
      <t>コ</t>
    </rPh>
    <rPh sb="8" eb="10">
      <t>リヨウ</t>
    </rPh>
    <rPh sb="25" eb="27">
      <t>カイトウ</t>
    </rPh>
    <rPh sb="37" eb="39">
      <t>カンナイ</t>
    </rPh>
    <rPh sb="39" eb="42">
      <t>リヨウシャ</t>
    </rPh>
    <rPh sb="46" eb="47">
      <t>チカ</t>
    </rPh>
    <rPh sb="51" eb="52">
      <t>サイ</t>
    </rPh>
    <rPh sb="52" eb="54">
      <t>イジョウ</t>
    </rPh>
    <rPh sb="55" eb="56">
      <t>カタ</t>
    </rPh>
    <rPh sb="64" eb="66">
      <t>カンナイ</t>
    </rPh>
    <rPh sb="67" eb="68">
      <t>アン</t>
    </rPh>
    <rPh sb="68" eb="69">
      <t>ナイ</t>
    </rPh>
    <rPh sb="69" eb="71">
      <t>ヒョウジ</t>
    </rPh>
    <rPh sb="88" eb="90">
      <t>カンテン</t>
    </rPh>
    <rPh sb="93" eb="94">
      <t>オオ</t>
    </rPh>
    <rPh sb="102" eb="104">
      <t>ヒョウジ</t>
    </rPh>
    <rPh sb="105" eb="107">
      <t>セイビ</t>
    </rPh>
    <rPh sb="111" eb="112">
      <t>ツト</t>
    </rPh>
    <rPh sb="119" eb="121">
      <t>コウヒョウ</t>
    </rPh>
    <rPh sb="143" eb="145">
      <t>ケイゾク</t>
    </rPh>
    <rPh sb="147" eb="149">
      <t>カツヨウ</t>
    </rPh>
    <phoneticPr fontId="1"/>
  </si>
  <si>
    <t>・休憩スペースがわかりにくかった。（11.5%）</t>
    <rPh sb="1" eb="3">
      <t>キュウケイ</t>
    </rPh>
    <phoneticPr fontId="1"/>
  </si>
  <si>
    <t>・あまり必要なものがなかった。わざわざここで買う必要がないので。（３３．３％）</t>
    <rPh sb="4" eb="6">
      <t>ヒツヨウ</t>
    </rPh>
    <rPh sb="22" eb="23">
      <t>カ</t>
    </rPh>
    <rPh sb="24" eb="26">
      <t>ヒツヨウ</t>
    </rPh>
    <phoneticPr fontId="1"/>
  </si>
  <si>
    <t>・チラシから想像した模型とは、少し違っていた。（３３．３％）</t>
    <rPh sb="6" eb="8">
      <t>ソウゾウ</t>
    </rPh>
    <rPh sb="10" eb="12">
      <t>モケイ</t>
    </rPh>
    <rPh sb="15" eb="16">
      <t>スコ</t>
    </rPh>
    <rPh sb="17" eb="18">
      <t>チガ</t>
    </rPh>
    <phoneticPr fontId="1"/>
  </si>
  <si>
    <t>・模型になっている建物の説明がもっと欲しかった。（３３．３％）</t>
    <rPh sb="1" eb="3">
      <t>モケイ</t>
    </rPh>
    <rPh sb="9" eb="11">
      <t>タテモノ</t>
    </rPh>
    <rPh sb="12" eb="14">
      <t>セツメイ</t>
    </rPh>
    <rPh sb="18" eb="19">
      <t>ホ</t>
    </rPh>
    <phoneticPr fontId="1"/>
  </si>
  <si>
    <t>・色がついているとよかった。（３３．３％）</t>
    <rPh sb="1" eb="2">
      <t>イロ</t>
    </rPh>
    <phoneticPr fontId="1"/>
  </si>
  <si>
    <t>・インターネットで図書館ホームページを見ました。（１８．４人）</t>
    <rPh sb="9" eb="12">
      <t>トショカン</t>
    </rPh>
    <rPh sb="19" eb="20">
      <t>ミ</t>
    </rPh>
    <rPh sb="29" eb="30">
      <t>ニン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</si>
</sst>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10">
    <font>
      <sz val="11"/>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0"/>
      <color theme="1"/>
      <name val="ＭＳ Ｐゴシック"/>
      <family val="2"/>
      <charset val="128"/>
      <scheme val="minor"/>
    </font>
    <font>
      <sz val="8"/>
      <color theme="1"/>
      <name val="ＭＳ Ｐゴシック"/>
      <family val="2"/>
      <charset val="128"/>
      <scheme val="minor"/>
    </font>
    <font>
      <sz val="10"/>
      <color theme="1"/>
      <name val="ＭＳ Ｐゴシック"/>
      <family val="3"/>
      <charset val="128"/>
      <scheme val="minor"/>
    </font>
    <font>
      <sz val="7"/>
      <color theme="1"/>
      <name val="ＭＳ Ｐゴシック"/>
      <family val="3"/>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93">
    <xf numFmtId="0" fontId="0" fillId="0" borderId="0" xfId="0">
      <alignment vertical="center"/>
    </xf>
    <xf numFmtId="0" fontId="0" fillId="0" borderId="1" xfId="0" applyBorder="1">
      <alignment vertical="center"/>
    </xf>
    <xf numFmtId="0" fontId="0" fillId="0" borderId="0" xfId="0" applyBorder="1">
      <alignment vertical="center"/>
    </xf>
    <xf numFmtId="0" fontId="0" fillId="0" borderId="0" xfId="0" applyFill="1" applyBorder="1">
      <alignment vertical="center"/>
    </xf>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vertical="center"/>
    </xf>
    <xf numFmtId="0" fontId="0" fillId="0" borderId="0" xfId="0" applyBorder="1" applyAlignment="1">
      <alignment horizontal="left" vertical="center"/>
    </xf>
    <xf numFmtId="0" fontId="0" fillId="0" borderId="0" xfId="0" applyAlignment="1">
      <alignment horizontal="center" vertical="center"/>
    </xf>
    <xf numFmtId="0" fontId="0" fillId="0" borderId="3" xfId="0" applyBorder="1">
      <alignment vertical="center"/>
    </xf>
    <xf numFmtId="0" fontId="5" fillId="0" borderId="1" xfId="0" applyFont="1" applyBorder="1">
      <alignment vertical="center"/>
    </xf>
    <xf numFmtId="0" fontId="0" fillId="0" borderId="0" xfId="0" applyAlignment="1">
      <alignment horizontal="center" vertical="center"/>
    </xf>
    <xf numFmtId="0" fontId="0" fillId="0" borderId="3" xfId="0" applyBorder="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176" fontId="0" fillId="0" borderId="0" xfId="0" applyNumberFormat="1">
      <alignment vertical="center"/>
    </xf>
    <xf numFmtId="176" fontId="0" fillId="0" borderId="1" xfId="0" applyNumberFormat="1" applyBorder="1">
      <alignment vertical="center"/>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6" fillId="0" borderId="1" xfId="0" applyFont="1" applyBorder="1">
      <alignment vertical="center"/>
    </xf>
    <xf numFmtId="0" fontId="2" fillId="0" borderId="0" xfId="0" applyFont="1">
      <alignment vertical="center"/>
    </xf>
    <xf numFmtId="0" fontId="2" fillId="0" borderId="1" xfId="0" applyFont="1" applyBorder="1" applyAlignment="1">
      <alignment horizontal="center" vertical="center"/>
    </xf>
    <xf numFmtId="0" fontId="0" fillId="0" borderId="1" xfId="0" applyBorder="1" applyAlignment="1">
      <alignment vertical="center"/>
    </xf>
    <xf numFmtId="176" fontId="0" fillId="0" borderId="0" xfId="0" applyNumberFormat="1" applyBorder="1">
      <alignment vertical="center"/>
    </xf>
    <xf numFmtId="0" fontId="0" fillId="0" borderId="3" xfId="0" applyBorder="1" applyAlignment="1">
      <alignment vertical="center"/>
    </xf>
    <xf numFmtId="0" fontId="0" fillId="0" borderId="8" xfId="0" applyBorder="1">
      <alignment vertical="center"/>
    </xf>
    <xf numFmtId="0" fontId="0" fillId="0" borderId="0" xfId="0" applyBorder="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0" fillId="0" borderId="8" xfId="0" applyBorder="1" applyAlignment="1">
      <alignment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left" vertical="center" shrinkToFit="1"/>
    </xf>
    <xf numFmtId="0" fontId="6" fillId="0" borderId="1" xfId="0" applyFont="1" applyBorder="1" applyAlignment="1">
      <alignment vertical="center" shrinkToFit="1"/>
    </xf>
    <xf numFmtId="0" fontId="8" fillId="0" borderId="1" xfId="0" applyFont="1" applyBorder="1" applyAlignment="1">
      <alignment vertical="center" shrinkToFit="1"/>
    </xf>
    <xf numFmtId="0" fontId="6" fillId="0" borderId="1" xfId="0" applyFont="1" applyBorder="1" applyAlignment="1">
      <alignment vertical="center"/>
    </xf>
    <xf numFmtId="0" fontId="8" fillId="0" borderId="1" xfId="0" applyFont="1" applyBorder="1" applyAlignment="1">
      <alignment vertical="center"/>
    </xf>
    <xf numFmtId="0" fontId="8" fillId="0" borderId="2" xfId="0" applyFont="1" applyBorder="1" applyAlignment="1">
      <alignment vertical="center"/>
    </xf>
    <xf numFmtId="0" fontId="6" fillId="0" borderId="2" xfId="0" applyFont="1" applyBorder="1" applyAlignment="1">
      <alignment horizontal="left" vertical="center"/>
    </xf>
    <xf numFmtId="0" fontId="8" fillId="0" borderId="2" xfId="0" applyFont="1" applyBorder="1" applyAlignment="1">
      <alignment horizontal="left" vertical="center"/>
    </xf>
    <xf numFmtId="0" fontId="8" fillId="0" borderId="1" xfId="0" applyFont="1" applyBorder="1">
      <alignment vertical="center"/>
    </xf>
    <xf numFmtId="0" fontId="6" fillId="0" borderId="2" xfId="0" applyFont="1" applyBorder="1">
      <alignment vertical="center"/>
    </xf>
    <xf numFmtId="0" fontId="8" fillId="0" borderId="2" xfId="0" applyFont="1" applyBorder="1">
      <alignment vertical="center"/>
    </xf>
    <xf numFmtId="0" fontId="6" fillId="0" borderId="2" xfId="0" applyFont="1" applyBorder="1" applyAlignment="1">
      <alignment vertical="center"/>
    </xf>
    <xf numFmtId="0" fontId="0" fillId="0" borderId="5" xfId="0" applyBorder="1">
      <alignment vertical="center"/>
    </xf>
    <xf numFmtId="0" fontId="0" fillId="0" borderId="2" xfId="0" applyBorder="1" applyAlignment="1">
      <alignment horizontal="left" vertical="center"/>
    </xf>
    <xf numFmtId="0" fontId="9" fillId="0" borderId="7" xfId="0" applyFont="1" applyBorder="1" applyAlignment="1">
      <alignment horizontal="center" vertical="center"/>
    </xf>
    <xf numFmtId="0" fontId="0" fillId="0" borderId="0" xfId="0" applyBorder="1" applyAlignment="1">
      <alignment horizontal="left" vertical="center"/>
    </xf>
    <xf numFmtId="0" fontId="0" fillId="0" borderId="13" xfId="0" applyBorder="1">
      <alignment vertical="center"/>
    </xf>
    <xf numFmtId="0" fontId="8" fillId="0" borderId="1" xfId="0" applyFont="1" applyFill="1" applyBorder="1" applyAlignment="1">
      <alignment horizontal="center" vertical="center"/>
    </xf>
    <xf numFmtId="176" fontId="0" fillId="0" borderId="13" xfId="0" applyNumberFormat="1" applyBorder="1">
      <alignment vertical="center"/>
    </xf>
    <xf numFmtId="0" fontId="0" fillId="0" borderId="0" xfId="0" applyBorder="1" applyAlignment="1">
      <alignment horizontal="left" vertical="center"/>
    </xf>
    <xf numFmtId="0" fontId="0" fillId="0" borderId="1" xfId="0" applyBorder="1" applyAlignment="1">
      <alignment horizontal="right" vertical="center"/>
    </xf>
    <xf numFmtId="0" fontId="0" fillId="0" borderId="0" xfId="0" applyBorder="1" applyAlignment="1">
      <alignment horizontal="center" vertical="center"/>
    </xf>
    <xf numFmtId="0" fontId="0" fillId="0" borderId="0" xfId="0" applyFill="1" applyBorder="1" applyAlignment="1">
      <alignment vertical="center"/>
    </xf>
    <xf numFmtId="0" fontId="0" fillId="0" borderId="0" xfId="0"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left" vertical="center"/>
    </xf>
    <xf numFmtId="0" fontId="0" fillId="0" borderId="0" xfId="0" applyAlignment="1">
      <alignment horizontal="left" vertical="center"/>
    </xf>
    <xf numFmtId="0" fontId="0" fillId="0" borderId="0" xfId="0" applyBorder="1" applyAlignment="1">
      <alignment horizontal="left" vertical="center"/>
    </xf>
    <xf numFmtId="0" fontId="0" fillId="0" borderId="0" xfId="0" applyBorder="1" applyAlignment="1">
      <alignment horizontal="left" vertical="center" shrinkToFi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11" xfId="0" applyBorder="1" applyAlignment="1">
      <alignment horizontal="left" vertical="top" wrapText="1"/>
    </xf>
    <xf numFmtId="0" fontId="0" fillId="0" borderId="0" xfId="0"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3" xfId="0" applyBorder="1" applyAlignment="1">
      <alignment horizontal="left" vertical="top" wrapText="1"/>
    </xf>
    <xf numFmtId="0" fontId="0" fillId="0" borderId="10" xfId="0" applyBorder="1" applyAlignment="1">
      <alignment horizontal="left" vertical="top" wrapText="1"/>
    </xf>
    <xf numFmtId="0" fontId="0" fillId="0" borderId="0" xfId="0" applyBorder="1" applyAlignment="1">
      <alignmen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11" xfId="0" applyFont="1" applyBorder="1" applyAlignment="1">
      <alignment horizontal="left" vertical="top" wrapText="1"/>
    </xf>
    <xf numFmtId="0" fontId="4" fillId="0" borderId="0" xfId="0" applyFont="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3" xfId="0" applyFont="1" applyBorder="1" applyAlignment="1">
      <alignment horizontal="left" vertical="top" wrapText="1"/>
    </xf>
    <xf numFmtId="0" fontId="4" fillId="0" borderId="10" xfId="0" applyFont="1" applyBorder="1" applyAlignment="1">
      <alignment horizontal="left" vertical="top" wrapText="1"/>
    </xf>
    <xf numFmtId="0" fontId="3" fillId="0" borderId="0" xfId="0" applyFont="1" applyBorder="1" applyAlignment="1">
      <alignment horizontal="left" vertical="center"/>
    </xf>
    <xf numFmtId="0" fontId="4" fillId="0" borderId="0" xfId="0" applyFont="1" applyBorder="1" applyAlignment="1">
      <alignment horizontal="left" vertical="center"/>
    </xf>
    <xf numFmtId="0" fontId="3" fillId="0" borderId="0" xfId="0" applyFont="1" applyBorder="1" applyAlignment="1">
      <alignment horizontal="left" vertical="center" shrinkToFit="1"/>
    </xf>
    <xf numFmtId="0" fontId="0" fillId="0" borderId="0" xfId="0" applyAlignment="1">
      <alignment horizontal="left" vertical="center"/>
    </xf>
    <xf numFmtId="0" fontId="8" fillId="0" borderId="4" xfId="0" applyFont="1" applyBorder="1" applyAlignment="1">
      <alignment horizontal="left" vertical="center" wrapText="1"/>
    </xf>
    <xf numFmtId="0" fontId="8" fillId="0" borderId="9" xfId="0" applyFont="1" applyBorder="1" applyAlignment="1">
      <alignment horizontal="left" vertical="center" wrapText="1"/>
    </xf>
    <xf numFmtId="0" fontId="0" fillId="0" borderId="12" xfId="0" applyBorder="1" applyAlignment="1">
      <alignment horizontal="right" vertical="center"/>
    </xf>
    <xf numFmtId="0" fontId="0" fillId="0" borderId="7" xfId="0" applyBorder="1" applyAlignment="1">
      <alignment horizontal="right" vertical="center"/>
    </xf>
    <xf numFmtId="176" fontId="0" fillId="0" borderId="12" xfId="0" applyNumberFormat="1" applyBorder="1" applyAlignment="1">
      <alignment horizontal="right" vertical="center"/>
    </xf>
    <xf numFmtId="176" fontId="0" fillId="0" borderId="7" xfId="0" applyNumberFormat="1" applyBorder="1" applyAlignment="1">
      <alignment horizontal="right" vertical="center"/>
    </xf>
    <xf numFmtId="0" fontId="2" fillId="0" borderId="4" xfId="0" applyFont="1" applyBorder="1" applyAlignment="1">
      <alignment horizontal="left" vertical="center" wrapText="1"/>
    </xf>
    <xf numFmtId="0" fontId="2" fillId="0" borderId="9"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22030721499114"/>
          <c:y val="7.7727988761220182E-2"/>
          <c:w val="0.82372726145929054"/>
          <c:h val="0.79125115226682308"/>
        </c:manualLayout>
      </c:layout>
      <c:barChart>
        <c:barDir val="col"/>
        <c:grouping val="clustered"/>
        <c:varyColors val="0"/>
        <c:ser>
          <c:idx val="0"/>
          <c:order val="0"/>
          <c:spPr>
            <a:solidFill>
              <a:schemeClr val="accent1"/>
            </a:solidFill>
            <a:ln>
              <a:noFill/>
            </a:ln>
            <a:effectLst/>
          </c:spPr>
          <c:invertIfNegative val="0"/>
          <c:cat>
            <c:strRef>
              <c:f>sheet1!$A$13:$A$15</c:f>
              <c:strCache>
                <c:ptCount val="3"/>
                <c:pt idx="0">
                  <c:v>知っている</c:v>
                </c:pt>
                <c:pt idx="1">
                  <c:v>知らない</c:v>
                </c:pt>
                <c:pt idx="2">
                  <c:v>無回答</c:v>
                </c:pt>
              </c:strCache>
            </c:strRef>
          </c:cat>
          <c:val>
            <c:numRef>
              <c:f>sheet1!$B$13:$B$15</c:f>
              <c:numCache>
                <c:formatCode>General</c:formatCode>
                <c:ptCount val="3"/>
                <c:pt idx="0">
                  <c:v>236</c:v>
                </c:pt>
                <c:pt idx="1">
                  <c:v>540</c:v>
                </c:pt>
                <c:pt idx="2">
                  <c:v>16</c:v>
                </c:pt>
              </c:numCache>
            </c:numRef>
          </c:val>
        </c:ser>
        <c:dLbls>
          <c:showLegendKey val="0"/>
          <c:showVal val="0"/>
          <c:showCatName val="0"/>
          <c:showSerName val="0"/>
          <c:showPercent val="0"/>
          <c:showBubbleSize val="0"/>
        </c:dLbls>
        <c:gapWidth val="219"/>
        <c:overlap val="-27"/>
        <c:axId val="101603200"/>
        <c:axId val="101608064"/>
      </c:barChart>
      <c:catAx>
        <c:axId val="101603200"/>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1608064"/>
        <c:crosses val="autoZero"/>
        <c:auto val="1"/>
        <c:lblAlgn val="ctr"/>
        <c:lblOffset val="100"/>
        <c:noMultiLvlLbl val="0"/>
      </c:catAx>
      <c:valAx>
        <c:axId val="101608064"/>
        <c:scaling>
          <c:orientation val="minMax"/>
        </c:scaling>
        <c:delete val="0"/>
        <c:axPos val="l"/>
        <c:majorGridlines>
          <c:spPr>
            <a:ln w="9525" cap="flat" cmpd="sng" algn="ctr">
              <a:solidFill>
                <a:sysClr val="windowText" lastClr="000000"/>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16032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12350991925533"/>
          <c:y val="2.5428331875182269E-2"/>
          <c:w val="0.88287661309457288"/>
          <c:h val="0.8870104257801108"/>
        </c:manualLayout>
      </c:layout>
      <c:barChart>
        <c:barDir val="col"/>
        <c:grouping val="clustered"/>
        <c:varyColors val="0"/>
        <c:ser>
          <c:idx val="0"/>
          <c:order val="0"/>
          <c:spPr>
            <a:solidFill>
              <a:schemeClr val="accent1"/>
            </a:solidFill>
            <a:ln>
              <a:noFill/>
            </a:ln>
            <a:effectLst/>
          </c:spPr>
          <c:invertIfNegative val="0"/>
          <c:cat>
            <c:strRef>
              <c:f>Sheet3!$A$87:$A$89</c:f>
              <c:strCache>
                <c:ptCount val="3"/>
                <c:pt idx="0">
                  <c:v>　あ　る</c:v>
                </c:pt>
                <c:pt idx="1">
                  <c:v>　な　い</c:v>
                </c:pt>
                <c:pt idx="2">
                  <c:v>　無回答</c:v>
                </c:pt>
              </c:strCache>
            </c:strRef>
          </c:cat>
          <c:val>
            <c:numRef>
              <c:f>Sheet3!$B$87:$B$89</c:f>
              <c:numCache>
                <c:formatCode>General</c:formatCode>
                <c:ptCount val="3"/>
                <c:pt idx="0">
                  <c:v>170</c:v>
                </c:pt>
                <c:pt idx="1">
                  <c:v>594</c:v>
                </c:pt>
                <c:pt idx="2">
                  <c:v>28</c:v>
                </c:pt>
              </c:numCache>
            </c:numRef>
          </c:val>
        </c:ser>
        <c:dLbls>
          <c:showLegendKey val="0"/>
          <c:showVal val="0"/>
          <c:showCatName val="0"/>
          <c:showSerName val="0"/>
          <c:showPercent val="0"/>
          <c:showBubbleSize val="0"/>
        </c:dLbls>
        <c:gapWidth val="219"/>
        <c:overlap val="-27"/>
        <c:axId val="99896320"/>
        <c:axId val="99910400"/>
      </c:barChart>
      <c:catAx>
        <c:axId val="99896320"/>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9910400"/>
        <c:crosses val="autoZero"/>
        <c:auto val="1"/>
        <c:lblAlgn val="ctr"/>
        <c:lblOffset val="100"/>
        <c:noMultiLvlLbl val="0"/>
      </c:catAx>
      <c:valAx>
        <c:axId val="99910400"/>
        <c:scaling>
          <c:orientation val="minMax"/>
        </c:scaling>
        <c:delete val="0"/>
        <c:axPos val="l"/>
        <c:majorGridlines>
          <c:spPr>
            <a:ln w="9525" cap="flat" cmpd="sng" algn="ctr">
              <a:solidFill>
                <a:sysClr val="windowText" lastClr="000000"/>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98963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36613915277112"/>
          <c:y val="5.6410256410256411E-2"/>
          <c:w val="0.87175731379695298"/>
          <c:h val="0.68670300827781139"/>
        </c:manualLayout>
      </c:layout>
      <c:barChart>
        <c:barDir val="col"/>
        <c:grouping val="clustered"/>
        <c:varyColors val="0"/>
        <c:ser>
          <c:idx val="0"/>
          <c:order val="0"/>
          <c:spPr>
            <a:solidFill>
              <a:schemeClr val="accent6"/>
            </a:solidFill>
            <a:ln>
              <a:noFill/>
            </a:ln>
            <a:effectLst/>
          </c:spPr>
          <c:invertIfNegative val="0"/>
          <c:cat>
            <c:strRef>
              <c:f>Sheet3!$A$101:$A$105</c:f>
              <c:strCache>
                <c:ptCount val="5"/>
                <c:pt idx="0">
                  <c:v>とても良い</c:v>
                </c:pt>
                <c:pt idx="1">
                  <c:v>良い</c:v>
                </c:pt>
                <c:pt idx="2">
                  <c:v>良くない</c:v>
                </c:pt>
                <c:pt idx="3">
                  <c:v>わからない</c:v>
                </c:pt>
                <c:pt idx="4">
                  <c:v>無回答</c:v>
                </c:pt>
              </c:strCache>
            </c:strRef>
          </c:cat>
          <c:val>
            <c:numRef>
              <c:f>Sheet3!#REF!</c:f>
              <c:numCache>
                <c:formatCode>General</c:formatCode>
                <c:ptCount val="1"/>
                <c:pt idx="0">
                  <c:v>1</c:v>
                </c:pt>
              </c:numCache>
            </c:numRef>
          </c:val>
        </c:ser>
        <c:ser>
          <c:idx val="1"/>
          <c:order val="1"/>
          <c:spPr>
            <a:solidFill>
              <a:schemeClr val="accent5"/>
            </a:solidFill>
            <a:ln>
              <a:noFill/>
            </a:ln>
            <a:effectLst/>
          </c:spPr>
          <c:invertIfNegative val="0"/>
          <c:cat>
            <c:strRef>
              <c:f>Sheet3!$A$101:$A$105</c:f>
              <c:strCache>
                <c:ptCount val="5"/>
                <c:pt idx="0">
                  <c:v>とても良い</c:v>
                </c:pt>
                <c:pt idx="1">
                  <c:v>良い</c:v>
                </c:pt>
                <c:pt idx="2">
                  <c:v>良くない</c:v>
                </c:pt>
                <c:pt idx="3">
                  <c:v>わからない</c:v>
                </c:pt>
                <c:pt idx="4">
                  <c:v>無回答</c:v>
                </c:pt>
              </c:strCache>
            </c:strRef>
          </c:cat>
          <c:val>
            <c:numRef>
              <c:f>Sheet3!$B$101:$B$105</c:f>
              <c:numCache>
                <c:formatCode>General</c:formatCode>
                <c:ptCount val="5"/>
                <c:pt idx="0">
                  <c:v>42</c:v>
                </c:pt>
                <c:pt idx="1">
                  <c:v>108</c:v>
                </c:pt>
                <c:pt idx="2">
                  <c:v>4</c:v>
                </c:pt>
                <c:pt idx="3">
                  <c:v>4</c:v>
                </c:pt>
                <c:pt idx="4">
                  <c:v>12</c:v>
                </c:pt>
              </c:numCache>
            </c:numRef>
          </c:val>
        </c:ser>
        <c:dLbls>
          <c:showLegendKey val="0"/>
          <c:showVal val="0"/>
          <c:showCatName val="0"/>
          <c:showSerName val="0"/>
          <c:showPercent val="0"/>
          <c:showBubbleSize val="0"/>
        </c:dLbls>
        <c:gapWidth val="219"/>
        <c:overlap val="-27"/>
        <c:axId val="99939072"/>
        <c:axId val="99940608"/>
      </c:barChart>
      <c:catAx>
        <c:axId val="99939072"/>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9940608"/>
        <c:crosses val="autoZero"/>
        <c:auto val="1"/>
        <c:lblAlgn val="ctr"/>
        <c:lblOffset val="100"/>
        <c:noMultiLvlLbl val="0"/>
      </c:catAx>
      <c:valAx>
        <c:axId val="99940608"/>
        <c:scaling>
          <c:orientation val="minMax"/>
        </c:scaling>
        <c:delete val="0"/>
        <c:axPos val="l"/>
        <c:majorGridlines>
          <c:spPr>
            <a:ln w="9525" cap="flat" cmpd="sng" algn="ctr">
              <a:solidFill>
                <a:sysClr val="windowText" lastClr="000000"/>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99390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358705161854769E-2"/>
          <c:y val="2.5428331875182269E-2"/>
          <c:w val="0.89019685039370078"/>
          <c:h val="0.71243875765529308"/>
        </c:manualLayout>
      </c:layout>
      <c:barChart>
        <c:barDir val="col"/>
        <c:grouping val="clustered"/>
        <c:varyColors val="0"/>
        <c:ser>
          <c:idx val="0"/>
          <c:order val="0"/>
          <c:spPr>
            <a:solidFill>
              <a:schemeClr val="accent1"/>
            </a:solidFill>
            <a:ln>
              <a:noFill/>
            </a:ln>
            <a:effectLst/>
          </c:spPr>
          <c:invertIfNegative val="0"/>
          <c:cat>
            <c:strRef>
              <c:f>sheet4!$A$5:$A$7</c:f>
              <c:strCache>
                <c:ptCount val="3"/>
                <c:pt idx="0">
                  <c:v>　あ　る</c:v>
                </c:pt>
                <c:pt idx="1">
                  <c:v>　な　い</c:v>
                </c:pt>
                <c:pt idx="2">
                  <c:v>　無回答</c:v>
                </c:pt>
              </c:strCache>
            </c:strRef>
          </c:cat>
          <c:val>
            <c:numRef>
              <c:f>sheet4!$B$5:$B$7</c:f>
              <c:numCache>
                <c:formatCode>General</c:formatCode>
                <c:ptCount val="3"/>
                <c:pt idx="0">
                  <c:v>48</c:v>
                </c:pt>
                <c:pt idx="1">
                  <c:v>712</c:v>
                </c:pt>
                <c:pt idx="2">
                  <c:v>32</c:v>
                </c:pt>
              </c:numCache>
            </c:numRef>
          </c:val>
        </c:ser>
        <c:dLbls>
          <c:showLegendKey val="0"/>
          <c:showVal val="0"/>
          <c:showCatName val="0"/>
          <c:showSerName val="0"/>
          <c:showPercent val="0"/>
          <c:showBubbleSize val="0"/>
        </c:dLbls>
        <c:gapWidth val="219"/>
        <c:overlap val="-27"/>
        <c:axId val="100681216"/>
        <c:axId val="100682752"/>
      </c:barChart>
      <c:catAx>
        <c:axId val="100681216"/>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0682752"/>
        <c:crosses val="autoZero"/>
        <c:auto val="1"/>
        <c:lblAlgn val="ctr"/>
        <c:lblOffset val="100"/>
        <c:noMultiLvlLbl val="0"/>
      </c:catAx>
      <c:valAx>
        <c:axId val="100682752"/>
        <c:scaling>
          <c:orientation val="minMax"/>
        </c:scaling>
        <c:delete val="0"/>
        <c:axPos val="l"/>
        <c:majorGridlines>
          <c:spPr>
            <a:ln w="9525" cap="flat" cmpd="sng" algn="ctr">
              <a:solidFill>
                <a:sysClr val="windowText" lastClr="000000"/>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06812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560265247217936E-2"/>
          <c:y val="3.9716329800113831E-2"/>
          <c:w val="0.85474918438933456"/>
          <c:h val="0.61197011759428943"/>
        </c:manualLayout>
      </c:layout>
      <c:barChart>
        <c:barDir val="col"/>
        <c:grouping val="clustered"/>
        <c:varyColors val="0"/>
        <c:ser>
          <c:idx val="0"/>
          <c:order val="0"/>
          <c:spPr>
            <a:solidFill>
              <a:schemeClr val="accent1"/>
            </a:solidFill>
            <a:ln>
              <a:noFill/>
            </a:ln>
            <a:effectLst/>
          </c:spPr>
          <c:invertIfNegative val="0"/>
          <c:cat>
            <c:strRef>
              <c:f>sheet4!$A$21:$A$25</c:f>
              <c:strCache>
                <c:ptCount val="5"/>
                <c:pt idx="0">
                  <c:v>とても良い</c:v>
                </c:pt>
                <c:pt idx="1">
                  <c:v>良い</c:v>
                </c:pt>
                <c:pt idx="2">
                  <c:v>良くない</c:v>
                </c:pt>
                <c:pt idx="3">
                  <c:v>わからない</c:v>
                </c:pt>
                <c:pt idx="4">
                  <c:v>無回答</c:v>
                </c:pt>
              </c:strCache>
            </c:strRef>
          </c:cat>
          <c:val>
            <c:numRef>
              <c:f>sheet4!$B$21:$B$25</c:f>
              <c:numCache>
                <c:formatCode>General</c:formatCode>
                <c:ptCount val="5"/>
                <c:pt idx="0">
                  <c:v>21</c:v>
                </c:pt>
                <c:pt idx="1">
                  <c:v>26</c:v>
                </c:pt>
                <c:pt idx="2">
                  <c:v>0</c:v>
                </c:pt>
                <c:pt idx="3">
                  <c:v>1</c:v>
                </c:pt>
                <c:pt idx="4">
                  <c:v>0</c:v>
                </c:pt>
              </c:numCache>
            </c:numRef>
          </c:val>
        </c:ser>
        <c:dLbls>
          <c:showLegendKey val="0"/>
          <c:showVal val="0"/>
          <c:showCatName val="0"/>
          <c:showSerName val="0"/>
          <c:showPercent val="0"/>
          <c:showBubbleSize val="0"/>
        </c:dLbls>
        <c:gapWidth val="219"/>
        <c:overlap val="-27"/>
        <c:axId val="100698368"/>
        <c:axId val="100708352"/>
      </c:barChart>
      <c:catAx>
        <c:axId val="100698368"/>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0708352"/>
        <c:crosses val="autoZero"/>
        <c:auto val="1"/>
        <c:lblAlgn val="ctr"/>
        <c:lblOffset val="100"/>
        <c:noMultiLvlLbl val="0"/>
      </c:catAx>
      <c:valAx>
        <c:axId val="100708352"/>
        <c:scaling>
          <c:orientation val="minMax"/>
        </c:scaling>
        <c:delete val="0"/>
        <c:axPos val="l"/>
        <c:majorGridlines>
          <c:spPr>
            <a:ln w="9525" cap="flat" cmpd="sng" algn="ctr">
              <a:solidFill>
                <a:sysClr val="windowText" lastClr="000000"/>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06983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177828829302792E-2"/>
          <c:y val="8.0620155038759689E-2"/>
          <c:w val="0.8961569892850253"/>
          <c:h val="0.78348385521577246"/>
        </c:manualLayout>
      </c:layout>
      <c:barChart>
        <c:barDir val="col"/>
        <c:grouping val="clustered"/>
        <c:varyColors val="0"/>
        <c:ser>
          <c:idx val="0"/>
          <c:order val="0"/>
          <c:spPr>
            <a:solidFill>
              <a:schemeClr val="accent1"/>
            </a:solidFill>
            <a:ln>
              <a:noFill/>
            </a:ln>
            <a:effectLst/>
          </c:spPr>
          <c:invertIfNegative val="0"/>
          <c:cat>
            <c:strRef>
              <c:f>sheet4!$A$52:$A$56</c:f>
              <c:strCache>
                <c:ptCount val="5"/>
                <c:pt idx="0">
                  <c:v>とても良い</c:v>
                </c:pt>
                <c:pt idx="1">
                  <c:v>良い</c:v>
                </c:pt>
                <c:pt idx="2">
                  <c:v>良くない</c:v>
                </c:pt>
                <c:pt idx="3">
                  <c:v>わからない</c:v>
                </c:pt>
                <c:pt idx="4">
                  <c:v>無回答</c:v>
                </c:pt>
              </c:strCache>
            </c:strRef>
          </c:cat>
          <c:val>
            <c:numRef>
              <c:f>sheet4!$B$52:$B$56</c:f>
              <c:numCache>
                <c:formatCode>General</c:formatCode>
                <c:ptCount val="5"/>
                <c:pt idx="0">
                  <c:v>88</c:v>
                </c:pt>
                <c:pt idx="1">
                  <c:v>136</c:v>
                </c:pt>
                <c:pt idx="2">
                  <c:v>4</c:v>
                </c:pt>
                <c:pt idx="3">
                  <c:v>11</c:v>
                </c:pt>
                <c:pt idx="4">
                  <c:v>10</c:v>
                </c:pt>
              </c:numCache>
            </c:numRef>
          </c:val>
        </c:ser>
        <c:dLbls>
          <c:showLegendKey val="0"/>
          <c:showVal val="0"/>
          <c:showCatName val="0"/>
          <c:showSerName val="0"/>
          <c:showPercent val="0"/>
          <c:showBubbleSize val="0"/>
        </c:dLbls>
        <c:gapWidth val="219"/>
        <c:overlap val="-27"/>
        <c:axId val="100727808"/>
        <c:axId val="100729600"/>
      </c:barChart>
      <c:catAx>
        <c:axId val="100727808"/>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0729600"/>
        <c:crosses val="autoZero"/>
        <c:auto val="1"/>
        <c:lblAlgn val="ctr"/>
        <c:lblOffset val="100"/>
        <c:noMultiLvlLbl val="0"/>
      </c:catAx>
      <c:valAx>
        <c:axId val="100729600"/>
        <c:scaling>
          <c:orientation val="minMax"/>
        </c:scaling>
        <c:delete val="0"/>
        <c:axPos val="l"/>
        <c:majorGridlines>
          <c:spPr>
            <a:ln w="9525" cap="flat" cmpd="sng" algn="ctr">
              <a:solidFill>
                <a:sysClr val="windowText" lastClr="000000"/>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07278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40384303813875"/>
          <c:y val="6.7588325652841785E-2"/>
          <c:w val="0.83732866724992705"/>
          <c:h val="0.73632424979135669"/>
        </c:manualLayout>
      </c:layout>
      <c:barChart>
        <c:barDir val="col"/>
        <c:grouping val="clustered"/>
        <c:varyColors val="0"/>
        <c:ser>
          <c:idx val="0"/>
          <c:order val="0"/>
          <c:spPr>
            <a:solidFill>
              <a:schemeClr val="accent1"/>
            </a:solidFill>
            <a:ln>
              <a:noFill/>
            </a:ln>
            <a:effectLst/>
          </c:spPr>
          <c:invertIfNegative val="0"/>
          <c:cat>
            <c:strRef>
              <c:f>sheet4!$A$37:$A$39</c:f>
              <c:strCache>
                <c:ptCount val="3"/>
                <c:pt idx="0">
                  <c:v>見た</c:v>
                </c:pt>
                <c:pt idx="1">
                  <c:v>見ていない</c:v>
                </c:pt>
                <c:pt idx="2">
                  <c:v>無回答</c:v>
                </c:pt>
              </c:strCache>
            </c:strRef>
          </c:cat>
          <c:val>
            <c:numRef>
              <c:f>sheet4!$B$37:$B$39</c:f>
              <c:numCache>
                <c:formatCode>General</c:formatCode>
                <c:ptCount val="3"/>
                <c:pt idx="0">
                  <c:v>249</c:v>
                </c:pt>
                <c:pt idx="1">
                  <c:v>516</c:v>
                </c:pt>
                <c:pt idx="2">
                  <c:v>27</c:v>
                </c:pt>
              </c:numCache>
            </c:numRef>
          </c:val>
        </c:ser>
        <c:dLbls>
          <c:showLegendKey val="0"/>
          <c:showVal val="0"/>
          <c:showCatName val="0"/>
          <c:showSerName val="0"/>
          <c:showPercent val="0"/>
          <c:showBubbleSize val="0"/>
        </c:dLbls>
        <c:gapWidth val="219"/>
        <c:overlap val="-27"/>
        <c:axId val="100749312"/>
        <c:axId val="100750848"/>
      </c:barChart>
      <c:catAx>
        <c:axId val="100749312"/>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0750848"/>
        <c:crosses val="autoZero"/>
        <c:auto val="1"/>
        <c:lblAlgn val="ctr"/>
        <c:lblOffset val="100"/>
        <c:noMultiLvlLbl val="0"/>
      </c:catAx>
      <c:valAx>
        <c:axId val="100750848"/>
        <c:scaling>
          <c:orientation val="minMax"/>
        </c:scaling>
        <c:delete val="0"/>
        <c:axPos val="l"/>
        <c:majorGridlines>
          <c:spPr>
            <a:ln w="9525" cap="flat" cmpd="sng" algn="ctr">
              <a:solidFill>
                <a:sysClr val="windowText" lastClr="000000"/>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07493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495139042923187E-2"/>
          <c:y val="3.1768277458659976E-2"/>
          <c:w val="0.877004247062664"/>
          <c:h val="0.61981994750656166"/>
        </c:manualLayout>
      </c:layout>
      <c:barChart>
        <c:barDir val="col"/>
        <c:grouping val="clustered"/>
        <c:varyColors val="0"/>
        <c:ser>
          <c:idx val="0"/>
          <c:order val="0"/>
          <c:tx>
            <c:strRef>
              <c:f>sheet2!$B$3</c:f>
              <c:strCache>
                <c:ptCount val="1"/>
                <c:pt idx="0">
                  <c:v>　人数（792人）</c:v>
                </c:pt>
              </c:strCache>
            </c:strRef>
          </c:tx>
          <c:spPr>
            <a:solidFill>
              <a:schemeClr val="accent1"/>
            </a:solidFill>
            <a:ln>
              <a:noFill/>
            </a:ln>
            <a:effectLst/>
          </c:spPr>
          <c:invertIfNegative val="0"/>
          <c:cat>
            <c:strRef>
              <c:f>sheet2!$A$4:$A$11</c:f>
              <c:strCache>
                <c:ptCount val="8"/>
                <c:pt idx="0">
                  <c:v>10代</c:v>
                </c:pt>
                <c:pt idx="1">
                  <c:v>20代</c:v>
                </c:pt>
                <c:pt idx="2">
                  <c:v>30代</c:v>
                </c:pt>
                <c:pt idx="3">
                  <c:v>40代</c:v>
                </c:pt>
                <c:pt idx="4">
                  <c:v>50代</c:v>
                </c:pt>
                <c:pt idx="5">
                  <c:v>60代</c:v>
                </c:pt>
                <c:pt idx="6">
                  <c:v>70代以上</c:v>
                </c:pt>
                <c:pt idx="7">
                  <c:v>無回答</c:v>
                </c:pt>
              </c:strCache>
            </c:strRef>
          </c:cat>
          <c:val>
            <c:numRef>
              <c:f>sheet2!$B$4:$B$11</c:f>
              <c:numCache>
                <c:formatCode>General</c:formatCode>
                <c:ptCount val="8"/>
                <c:pt idx="0">
                  <c:v>14</c:v>
                </c:pt>
                <c:pt idx="1">
                  <c:v>86</c:v>
                </c:pt>
                <c:pt idx="2">
                  <c:v>71</c:v>
                </c:pt>
                <c:pt idx="3">
                  <c:v>139</c:v>
                </c:pt>
                <c:pt idx="4">
                  <c:v>188</c:v>
                </c:pt>
                <c:pt idx="5">
                  <c:v>180</c:v>
                </c:pt>
                <c:pt idx="6">
                  <c:v>94</c:v>
                </c:pt>
                <c:pt idx="7">
                  <c:v>20</c:v>
                </c:pt>
              </c:numCache>
            </c:numRef>
          </c:val>
        </c:ser>
        <c:dLbls>
          <c:showLegendKey val="0"/>
          <c:showVal val="0"/>
          <c:showCatName val="0"/>
          <c:showSerName val="0"/>
          <c:showPercent val="0"/>
          <c:showBubbleSize val="0"/>
        </c:dLbls>
        <c:gapWidth val="219"/>
        <c:overlap val="-27"/>
        <c:axId val="100787328"/>
        <c:axId val="100788864"/>
      </c:barChart>
      <c:catAx>
        <c:axId val="100787328"/>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0788864"/>
        <c:crosses val="autoZero"/>
        <c:auto val="1"/>
        <c:lblAlgn val="ctr"/>
        <c:lblOffset val="100"/>
        <c:noMultiLvlLbl val="0"/>
      </c:catAx>
      <c:valAx>
        <c:axId val="100788864"/>
        <c:scaling>
          <c:orientation val="minMax"/>
        </c:scaling>
        <c:delete val="0"/>
        <c:axPos val="l"/>
        <c:majorGridlines>
          <c:spPr>
            <a:ln w="9525" cap="flat" cmpd="sng" algn="ctr">
              <a:solidFill>
                <a:sysClr val="windowText" lastClr="000000"/>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07873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881494901632871"/>
          <c:y val="9.1772940147187482E-2"/>
          <c:w val="0.88786063821731431"/>
          <c:h val="0.55217152072858366"/>
        </c:manualLayout>
      </c:layout>
      <c:barChart>
        <c:barDir val="col"/>
        <c:grouping val="clustered"/>
        <c:varyColors val="0"/>
        <c:ser>
          <c:idx val="0"/>
          <c:order val="0"/>
          <c:tx>
            <c:strRef>
              <c:f>sheet2!$B$19</c:f>
              <c:strCache>
                <c:ptCount val="1"/>
                <c:pt idx="0">
                  <c:v>人数（792人）</c:v>
                </c:pt>
              </c:strCache>
            </c:strRef>
          </c:tx>
          <c:spPr>
            <a:solidFill>
              <a:schemeClr val="accent1"/>
            </a:solidFill>
            <a:ln>
              <a:noFill/>
            </a:ln>
            <a:effectLst/>
          </c:spPr>
          <c:invertIfNegative val="0"/>
          <c:cat>
            <c:strRef>
              <c:f>sheet2!$A$20:$A$25</c:f>
              <c:strCache>
                <c:ptCount val="6"/>
                <c:pt idx="0">
                  <c:v>大阪市内</c:v>
                </c:pt>
                <c:pt idx="1">
                  <c:v>大阪府内</c:v>
                </c:pt>
                <c:pt idx="2">
                  <c:v>兵庫・京都奈良</c:v>
                </c:pt>
                <c:pt idx="4">
                  <c:v>その他</c:v>
                </c:pt>
                <c:pt idx="5">
                  <c:v>無回答</c:v>
                </c:pt>
              </c:strCache>
            </c:strRef>
          </c:cat>
          <c:val>
            <c:numRef>
              <c:f>sheet2!$B$20:$B$25</c:f>
              <c:numCache>
                <c:formatCode>General</c:formatCode>
                <c:ptCount val="6"/>
                <c:pt idx="0">
                  <c:v>293</c:v>
                </c:pt>
                <c:pt idx="1">
                  <c:v>260</c:v>
                </c:pt>
                <c:pt idx="2">
                  <c:v>162</c:v>
                </c:pt>
                <c:pt idx="4">
                  <c:v>62</c:v>
                </c:pt>
                <c:pt idx="5">
                  <c:v>15</c:v>
                </c:pt>
              </c:numCache>
            </c:numRef>
          </c:val>
        </c:ser>
        <c:dLbls>
          <c:showLegendKey val="0"/>
          <c:showVal val="0"/>
          <c:showCatName val="0"/>
          <c:showSerName val="0"/>
          <c:showPercent val="0"/>
          <c:showBubbleSize val="0"/>
        </c:dLbls>
        <c:gapWidth val="219"/>
        <c:overlap val="-27"/>
        <c:axId val="100804480"/>
        <c:axId val="100806016"/>
      </c:barChart>
      <c:catAx>
        <c:axId val="100804480"/>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0806016"/>
        <c:crosses val="autoZero"/>
        <c:auto val="1"/>
        <c:lblAlgn val="ctr"/>
        <c:lblOffset val="100"/>
        <c:noMultiLvlLbl val="0"/>
      </c:catAx>
      <c:valAx>
        <c:axId val="100806016"/>
        <c:scaling>
          <c:orientation val="minMax"/>
        </c:scaling>
        <c:delete val="0"/>
        <c:axPos val="l"/>
        <c:majorGridlines>
          <c:spPr>
            <a:ln w="9525" cap="flat" cmpd="sng" algn="ctr">
              <a:solidFill>
                <a:sysClr val="windowText" lastClr="000000"/>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08044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612453615711832E-2"/>
          <c:y val="4.0270139309509394E-2"/>
          <c:w val="0.8864105348900353"/>
          <c:h val="0.6693848503141645"/>
        </c:manualLayout>
      </c:layout>
      <c:barChart>
        <c:barDir val="col"/>
        <c:grouping val="clustered"/>
        <c:varyColors val="0"/>
        <c:ser>
          <c:idx val="0"/>
          <c:order val="0"/>
          <c:tx>
            <c:strRef>
              <c:f>sheet2!$B$35</c:f>
              <c:strCache>
                <c:ptCount val="1"/>
                <c:pt idx="0">
                  <c:v>人数（792人）</c:v>
                </c:pt>
              </c:strCache>
            </c:strRef>
          </c:tx>
          <c:spPr>
            <a:solidFill>
              <a:schemeClr val="accent1"/>
            </a:solidFill>
            <a:ln>
              <a:noFill/>
            </a:ln>
            <a:effectLst/>
          </c:spPr>
          <c:invertIfNegative val="0"/>
          <c:cat>
            <c:strRef>
              <c:f>sheet2!$A$36:$A$40</c:f>
              <c:strCache>
                <c:ptCount val="5"/>
                <c:pt idx="0">
                  <c:v>とても良い</c:v>
                </c:pt>
                <c:pt idx="1">
                  <c:v>良い</c:v>
                </c:pt>
                <c:pt idx="2">
                  <c:v>良くない</c:v>
                </c:pt>
                <c:pt idx="3">
                  <c:v>わからない</c:v>
                </c:pt>
                <c:pt idx="4">
                  <c:v>無回答</c:v>
                </c:pt>
              </c:strCache>
            </c:strRef>
          </c:cat>
          <c:val>
            <c:numRef>
              <c:f>sheet2!$B$36:$B$40</c:f>
              <c:numCache>
                <c:formatCode>General</c:formatCode>
                <c:ptCount val="5"/>
                <c:pt idx="0">
                  <c:v>273</c:v>
                </c:pt>
                <c:pt idx="1">
                  <c:v>451</c:v>
                </c:pt>
                <c:pt idx="2">
                  <c:v>7</c:v>
                </c:pt>
                <c:pt idx="3">
                  <c:v>46</c:v>
                </c:pt>
                <c:pt idx="4">
                  <c:v>15</c:v>
                </c:pt>
              </c:numCache>
            </c:numRef>
          </c:val>
        </c:ser>
        <c:dLbls>
          <c:showLegendKey val="0"/>
          <c:showVal val="0"/>
          <c:showCatName val="0"/>
          <c:showSerName val="0"/>
          <c:showPercent val="0"/>
          <c:showBubbleSize val="0"/>
        </c:dLbls>
        <c:gapWidth val="219"/>
        <c:overlap val="-27"/>
        <c:axId val="100850304"/>
        <c:axId val="100856192"/>
      </c:barChart>
      <c:catAx>
        <c:axId val="100850304"/>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0856192"/>
        <c:crosses val="autoZero"/>
        <c:auto val="1"/>
        <c:lblAlgn val="ctr"/>
        <c:lblOffset val="100"/>
        <c:noMultiLvlLbl val="0"/>
      </c:catAx>
      <c:valAx>
        <c:axId val="100856192"/>
        <c:scaling>
          <c:orientation val="minMax"/>
        </c:scaling>
        <c:delete val="0"/>
        <c:axPos val="l"/>
        <c:majorGridlines>
          <c:spPr>
            <a:ln w="9525" cap="flat" cmpd="sng" algn="ctr">
              <a:solidFill>
                <a:sysClr val="windowText" lastClr="000000"/>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08503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dLbls>
          <c:showLegendKey val="0"/>
          <c:showVal val="0"/>
          <c:showCatName val="0"/>
          <c:showSerName val="0"/>
          <c:showPercent val="0"/>
          <c:showBubbleSize val="0"/>
        </c:dLbls>
        <c:gapWidth val="219"/>
        <c:overlap val="-27"/>
        <c:axId val="100994048"/>
        <c:axId val="101049088"/>
      </c:barChart>
      <c:catAx>
        <c:axId val="10099404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1049088"/>
        <c:crosses val="autoZero"/>
        <c:auto val="1"/>
        <c:lblAlgn val="ctr"/>
        <c:lblOffset val="100"/>
        <c:noMultiLvlLbl val="0"/>
      </c:catAx>
      <c:valAx>
        <c:axId val="101049088"/>
        <c:scaling>
          <c:orientation val="minMax"/>
        </c:scaling>
        <c:delete val="0"/>
        <c:axPos val="l"/>
        <c:majorGridlines>
          <c:spPr>
            <a:ln w="9525" cap="flat" cmpd="sng" algn="ctr">
              <a:solidFill>
                <a:schemeClr val="tx1">
                  <a:lumMod val="15000"/>
                  <a:lumOff val="85000"/>
                </a:schemeClr>
              </a:solidFill>
              <a:round/>
            </a:ln>
            <a:effectLst/>
          </c:spPr>
        </c:majorGridlines>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09940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98708945165639"/>
          <c:y val="8.3381493201200307E-2"/>
          <c:w val="0.89019685039370078"/>
          <c:h val="0.62623012446024895"/>
        </c:manualLayout>
      </c:layout>
      <c:barChart>
        <c:barDir val="col"/>
        <c:grouping val="clustered"/>
        <c:varyColors val="0"/>
        <c:ser>
          <c:idx val="0"/>
          <c:order val="0"/>
          <c:spPr>
            <a:solidFill>
              <a:schemeClr val="accent6"/>
            </a:solidFill>
            <a:ln>
              <a:noFill/>
            </a:ln>
            <a:effectLst/>
          </c:spPr>
          <c:invertIfNegative val="0"/>
          <c:cat>
            <c:strRef>
              <c:f>sheet1!$A$44:$A$52</c:f>
              <c:strCache>
                <c:ptCount val="9"/>
                <c:pt idx="0">
                  <c:v>閲覧室等</c:v>
                </c:pt>
                <c:pt idx="1">
                  <c:v>貸室・会議室</c:v>
                </c:pt>
                <c:pt idx="2">
                  <c:v>展示室</c:v>
                </c:pt>
                <c:pt idx="3">
                  <c:v>建物見学</c:v>
                </c:pt>
                <c:pt idx="4">
                  <c:v>ライブラリーショップ</c:v>
                </c:pt>
                <c:pt idx="6">
                  <c:v>カフェ</c:v>
                </c:pt>
                <c:pt idx="7">
                  <c:v>その他</c:v>
                </c:pt>
                <c:pt idx="8">
                  <c:v>無回答</c:v>
                </c:pt>
              </c:strCache>
            </c:strRef>
          </c:cat>
          <c:val>
            <c:numRef>
              <c:f>sheet1!#REF!</c:f>
              <c:numCache>
                <c:formatCode>General</c:formatCode>
                <c:ptCount val="1"/>
                <c:pt idx="0">
                  <c:v>1</c:v>
                </c:pt>
              </c:numCache>
            </c:numRef>
          </c:val>
        </c:ser>
        <c:ser>
          <c:idx val="1"/>
          <c:order val="1"/>
          <c:spPr>
            <a:solidFill>
              <a:schemeClr val="accent5"/>
            </a:solidFill>
            <a:ln>
              <a:noFill/>
            </a:ln>
            <a:effectLst/>
          </c:spPr>
          <c:invertIfNegative val="0"/>
          <c:cat>
            <c:strRef>
              <c:f>sheet1!$A$44:$A$52</c:f>
              <c:strCache>
                <c:ptCount val="9"/>
                <c:pt idx="0">
                  <c:v>閲覧室等</c:v>
                </c:pt>
                <c:pt idx="1">
                  <c:v>貸室・会議室</c:v>
                </c:pt>
                <c:pt idx="2">
                  <c:v>展示室</c:v>
                </c:pt>
                <c:pt idx="3">
                  <c:v>建物見学</c:v>
                </c:pt>
                <c:pt idx="4">
                  <c:v>ライブラリーショップ</c:v>
                </c:pt>
                <c:pt idx="6">
                  <c:v>カフェ</c:v>
                </c:pt>
                <c:pt idx="7">
                  <c:v>その他</c:v>
                </c:pt>
                <c:pt idx="8">
                  <c:v>無回答</c:v>
                </c:pt>
              </c:strCache>
            </c:strRef>
          </c:cat>
          <c:val>
            <c:numRef>
              <c:f>sheet1!$B$44:$B$52</c:f>
              <c:numCache>
                <c:formatCode>General</c:formatCode>
                <c:ptCount val="9"/>
                <c:pt idx="0">
                  <c:v>535</c:v>
                </c:pt>
                <c:pt idx="1">
                  <c:v>15</c:v>
                </c:pt>
                <c:pt idx="2">
                  <c:v>56</c:v>
                </c:pt>
                <c:pt idx="3">
                  <c:v>118</c:v>
                </c:pt>
                <c:pt idx="4">
                  <c:v>25</c:v>
                </c:pt>
                <c:pt idx="6">
                  <c:v>58</c:v>
                </c:pt>
                <c:pt idx="7">
                  <c:v>63</c:v>
                </c:pt>
                <c:pt idx="8">
                  <c:v>19</c:v>
                </c:pt>
              </c:numCache>
            </c:numRef>
          </c:val>
        </c:ser>
        <c:dLbls>
          <c:showLegendKey val="0"/>
          <c:showVal val="0"/>
          <c:showCatName val="0"/>
          <c:showSerName val="0"/>
          <c:showPercent val="0"/>
          <c:showBubbleSize val="0"/>
        </c:dLbls>
        <c:gapWidth val="219"/>
        <c:overlap val="-27"/>
        <c:axId val="108471424"/>
        <c:axId val="108472960"/>
      </c:barChart>
      <c:catAx>
        <c:axId val="108471424"/>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8472960"/>
        <c:crosses val="autoZero"/>
        <c:auto val="1"/>
        <c:lblAlgn val="ctr"/>
        <c:lblOffset val="100"/>
        <c:noMultiLvlLbl val="0"/>
      </c:catAx>
      <c:valAx>
        <c:axId val="108472960"/>
        <c:scaling>
          <c:orientation val="minMax"/>
        </c:scaling>
        <c:delete val="0"/>
        <c:axPos val="l"/>
        <c:majorGridlines>
          <c:spPr>
            <a:ln w="9525" cap="flat" cmpd="sng" algn="ctr">
              <a:solidFill>
                <a:sysClr val="windowText" lastClr="000000"/>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84714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0809006017105"/>
          <c:y val="3.8228566820058783E-2"/>
          <c:w val="0.92422179111669012"/>
          <c:h val="0.82095787564794043"/>
        </c:manualLayout>
      </c:layout>
      <c:barChart>
        <c:barDir val="col"/>
        <c:grouping val="clustered"/>
        <c:varyColors val="0"/>
        <c:ser>
          <c:idx val="0"/>
          <c:order val="0"/>
          <c:tx>
            <c:strRef>
              <c:f>Sheet3!$B$62</c:f>
              <c:strCache>
                <c:ptCount val="1"/>
                <c:pt idx="0">
                  <c:v>人数（792人）</c:v>
                </c:pt>
              </c:strCache>
            </c:strRef>
          </c:tx>
          <c:spPr>
            <a:solidFill>
              <a:schemeClr val="accent1"/>
            </a:solidFill>
            <a:ln>
              <a:noFill/>
            </a:ln>
            <a:effectLst/>
          </c:spPr>
          <c:invertIfNegative val="0"/>
          <c:cat>
            <c:strRef>
              <c:f>Sheet3!$A$63:$A$67</c:f>
              <c:strCache>
                <c:ptCount val="5"/>
                <c:pt idx="0">
                  <c:v>とても良い</c:v>
                </c:pt>
                <c:pt idx="1">
                  <c:v>良い</c:v>
                </c:pt>
                <c:pt idx="2">
                  <c:v>良くない</c:v>
                </c:pt>
                <c:pt idx="3">
                  <c:v>わからない</c:v>
                </c:pt>
                <c:pt idx="4">
                  <c:v>無回答</c:v>
                </c:pt>
              </c:strCache>
            </c:strRef>
          </c:cat>
          <c:val>
            <c:numRef>
              <c:f>Sheet3!$B$63:$B$67</c:f>
              <c:numCache>
                <c:formatCode>General</c:formatCode>
                <c:ptCount val="5"/>
                <c:pt idx="0">
                  <c:v>134</c:v>
                </c:pt>
                <c:pt idx="1">
                  <c:v>526</c:v>
                </c:pt>
                <c:pt idx="2">
                  <c:v>31</c:v>
                </c:pt>
                <c:pt idx="3">
                  <c:v>83</c:v>
                </c:pt>
                <c:pt idx="4">
                  <c:v>18</c:v>
                </c:pt>
              </c:numCache>
            </c:numRef>
          </c:val>
        </c:ser>
        <c:dLbls>
          <c:showLegendKey val="0"/>
          <c:showVal val="0"/>
          <c:showCatName val="0"/>
          <c:showSerName val="0"/>
          <c:showPercent val="0"/>
          <c:showBubbleSize val="0"/>
        </c:dLbls>
        <c:gapWidth val="219"/>
        <c:overlap val="-27"/>
        <c:axId val="101081472"/>
        <c:axId val="101083008"/>
      </c:barChart>
      <c:catAx>
        <c:axId val="101081472"/>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1083008"/>
        <c:crosses val="autoZero"/>
        <c:auto val="1"/>
        <c:lblAlgn val="ctr"/>
        <c:lblOffset val="100"/>
        <c:noMultiLvlLbl val="0"/>
      </c:catAx>
      <c:valAx>
        <c:axId val="101083008"/>
        <c:scaling>
          <c:orientation val="minMax"/>
        </c:scaling>
        <c:delete val="0"/>
        <c:axPos val="l"/>
        <c:majorGridlines>
          <c:spPr>
            <a:ln w="9525" cap="flat" cmpd="sng" algn="ctr">
              <a:solidFill>
                <a:sysClr val="windowText" lastClr="000000"/>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10814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837122222024726E-2"/>
          <c:y val="2.9293438320209975E-2"/>
          <c:w val="0.92316287385005025"/>
          <c:h val="0.85268241469816275"/>
        </c:manualLayout>
      </c:layout>
      <c:barChart>
        <c:barDir val="col"/>
        <c:grouping val="clustered"/>
        <c:varyColors val="0"/>
        <c:ser>
          <c:idx val="0"/>
          <c:order val="0"/>
          <c:tx>
            <c:strRef>
              <c:f>Sheet3!$B$5</c:f>
              <c:strCache>
                <c:ptCount val="1"/>
                <c:pt idx="0">
                  <c:v>人数（792人）</c:v>
                </c:pt>
              </c:strCache>
            </c:strRef>
          </c:tx>
          <c:spPr>
            <a:solidFill>
              <a:schemeClr val="accent1"/>
            </a:solidFill>
            <a:ln>
              <a:noFill/>
            </a:ln>
            <a:effectLst/>
          </c:spPr>
          <c:invertIfNegative val="0"/>
          <c:cat>
            <c:strRef>
              <c:f>Sheet3!$A$6:$A$10</c:f>
              <c:strCache>
                <c:ptCount val="5"/>
                <c:pt idx="0">
                  <c:v>とても良い</c:v>
                </c:pt>
                <c:pt idx="1">
                  <c:v>良い</c:v>
                </c:pt>
                <c:pt idx="2">
                  <c:v>良くない</c:v>
                </c:pt>
                <c:pt idx="3">
                  <c:v>わからない</c:v>
                </c:pt>
                <c:pt idx="4">
                  <c:v>無回答</c:v>
                </c:pt>
              </c:strCache>
            </c:strRef>
          </c:cat>
          <c:val>
            <c:numRef>
              <c:f>Sheet3!$B$6:$B$10</c:f>
              <c:numCache>
                <c:formatCode>General</c:formatCode>
                <c:ptCount val="5"/>
                <c:pt idx="0">
                  <c:v>243</c:v>
                </c:pt>
                <c:pt idx="1">
                  <c:v>487</c:v>
                </c:pt>
                <c:pt idx="2">
                  <c:v>10</c:v>
                </c:pt>
                <c:pt idx="3">
                  <c:v>35</c:v>
                </c:pt>
                <c:pt idx="4">
                  <c:v>17</c:v>
                </c:pt>
              </c:numCache>
            </c:numRef>
          </c:val>
        </c:ser>
        <c:dLbls>
          <c:showLegendKey val="0"/>
          <c:showVal val="0"/>
          <c:showCatName val="0"/>
          <c:showSerName val="0"/>
          <c:showPercent val="0"/>
          <c:showBubbleSize val="0"/>
        </c:dLbls>
        <c:gapWidth val="219"/>
        <c:overlap val="-27"/>
        <c:axId val="101119104"/>
        <c:axId val="101120640"/>
      </c:barChart>
      <c:catAx>
        <c:axId val="101119104"/>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1120640"/>
        <c:crosses val="autoZero"/>
        <c:auto val="1"/>
        <c:lblAlgn val="ctr"/>
        <c:lblOffset val="100"/>
        <c:noMultiLvlLbl val="0"/>
      </c:catAx>
      <c:valAx>
        <c:axId val="101120640"/>
        <c:scaling>
          <c:orientation val="minMax"/>
        </c:scaling>
        <c:delete val="0"/>
        <c:axPos val="l"/>
        <c:majorGridlines>
          <c:spPr>
            <a:ln w="9525" cap="flat" cmpd="sng" algn="ctr">
              <a:solidFill>
                <a:sysClr val="windowText" lastClr="000000"/>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11191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865631761279433E-2"/>
          <c:y val="7.1598019071749369E-2"/>
          <c:w val="0.90899797812354799"/>
          <c:h val="0.82065803572306284"/>
        </c:manualLayout>
      </c:layout>
      <c:barChart>
        <c:barDir val="col"/>
        <c:grouping val="clustered"/>
        <c:varyColors val="0"/>
        <c:ser>
          <c:idx val="0"/>
          <c:order val="0"/>
          <c:spPr>
            <a:solidFill>
              <a:schemeClr val="accent1"/>
            </a:solidFill>
            <a:ln>
              <a:noFill/>
            </a:ln>
            <a:effectLst/>
          </c:spPr>
          <c:invertIfNegative val="0"/>
          <c:cat>
            <c:strRef>
              <c:f>Sheet3!$A$32:$A$36</c:f>
              <c:strCache>
                <c:ptCount val="5"/>
                <c:pt idx="0">
                  <c:v>とても良い</c:v>
                </c:pt>
                <c:pt idx="1">
                  <c:v>良い</c:v>
                </c:pt>
                <c:pt idx="2">
                  <c:v>良くない</c:v>
                </c:pt>
                <c:pt idx="3">
                  <c:v>わからない</c:v>
                </c:pt>
                <c:pt idx="4">
                  <c:v>無回答</c:v>
                </c:pt>
              </c:strCache>
            </c:strRef>
          </c:cat>
          <c:val>
            <c:numRef>
              <c:f>Sheet3!$B$32:$B$36</c:f>
              <c:numCache>
                <c:formatCode>General</c:formatCode>
                <c:ptCount val="5"/>
                <c:pt idx="0">
                  <c:v>118</c:v>
                </c:pt>
                <c:pt idx="1">
                  <c:v>554</c:v>
                </c:pt>
                <c:pt idx="2">
                  <c:v>28</c:v>
                </c:pt>
                <c:pt idx="3">
                  <c:v>71</c:v>
                </c:pt>
                <c:pt idx="4">
                  <c:v>21</c:v>
                </c:pt>
              </c:numCache>
            </c:numRef>
          </c:val>
        </c:ser>
        <c:dLbls>
          <c:showLegendKey val="0"/>
          <c:showVal val="0"/>
          <c:showCatName val="0"/>
          <c:showSerName val="0"/>
          <c:showPercent val="0"/>
          <c:showBubbleSize val="0"/>
        </c:dLbls>
        <c:gapWidth val="219"/>
        <c:overlap val="-27"/>
        <c:axId val="101214080"/>
        <c:axId val="101215616"/>
      </c:barChart>
      <c:catAx>
        <c:axId val="101214080"/>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1215616"/>
        <c:crosses val="autoZero"/>
        <c:auto val="1"/>
        <c:lblAlgn val="ctr"/>
        <c:lblOffset val="100"/>
        <c:noMultiLvlLbl val="0"/>
      </c:catAx>
      <c:valAx>
        <c:axId val="101215616"/>
        <c:scaling>
          <c:orientation val="minMax"/>
        </c:scaling>
        <c:delete val="0"/>
        <c:axPos val="l"/>
        <c:majorGridlines>
          <c:spPr>
            <a:ln w="9525" cap="flat" cmpd="sng" algn="ctr">
              <a:solidFill>
                <a:sysClr val="windowText" lastClr="000000"/>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12140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12350991925533"/>
          <c:y val="2.5428331875182269E-2"/>
          <c:w val="0.88287661309457288"/>
          <c:h val="0.8870104257801108"/>
        </c:manualLayout>
      </c:layout>
      <c:barChart>
        <c:barDir val="col"/>
        <c:grouping val="clustered"/>
        <c:varyColors val="0"/>
        <c:ser>
          <c:idx val="0"/>
          <c:order val="0"/>
          <c:spPr>
            <a:solidFill>
              <a:schemeClr val="accent1"/>
            </a:solidFill>
            <a:ln>
              <a:noFill/>
            </a:ln>
            <a:effectLst/>
          </c:spPr>
          <c:invertIfNegative val="0"/>
          <c:cat>
            <c:strRef>
              <c:f>Sheet3!$A$87:$A$89</c:f>
              <c:strCache>
                <c:ptCount val="3"/>
                <c:pt idx="0">
                  <c:v>　あ　る</c:v>
                </c:pt>
                <c:pt idx="1">
                  <c:v>　な　い</c:v>
                </c:pt>
                <c:pt idx="2">
                  <c:v>　無回答</c:v>
                </c:pt>
              </c:strCache>
            </c:strRef>
          </c:cat>
          <c:val>
            <c:numRef>
              <c:f>Sheet3!$B$87:$B$89</c:f>
              <c:numCache>
                <c:formatCode>General</c:formatCode>
                <c:ptCount val="3"/>
                <c:pt idx="0">
                  <c:v>170</c:v>
                </c:pt>
                <c:pt idx="1">
                  <c:v>594</c:v>
                </c:pt>
                <c:pt idx="2">
                  <c:v>28</c:v>
                </c:pt>
              </c:numCache>
            </c:numRef>
          </c:val>
        </c:ser>
        <c:dLbls>
          <c:showLegendKey val="0"/>
          <c:showVal val="0"/>
          <c:showCatName val="0"/>
          <c:showSerName val="0"/>
          <c:showPercent val="0"/>
          <c:showBubbleSize val="0"/>
        </c:dLbls>
        <c:gapWidth val="219"/>
        <c:overlap val="-27"/>
        <c:axId val="101239424"/>
        <c:axId val="101241216"/>
      </c:barChart>
      <c:catAx>
        <c:axId val="101239424"/>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1241216"/>
        <c:crosses val="autoZero"/>
        <c:auto val="1"/>
        <c:lblAlgn val="ctr"/>
        <c:lblOffset val="100"/>
        <c:noMultiLvlLbl val="0"/>
      </c:catAx>
      <c:valAx>
        <c:axId val="101241216"/>
        <c:scaling>
          <c:orientation val="minMax"/>
        </c:scaling>
        <c:delete val="0"/>
        <c:axPos val="l"/>
        <c:majorGridlines>
          <c:spPr>
            <a:ln w="9525" cap="flat" cmpd="sng" algn="ctr">
              <a:solidFill>
                <a:sysClr val="windowText" lastClr="000000"/>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12394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36613915277112"/>
          <c:y val="5.6410256410256411E-2"/>
          <c:w val="0.87175731379695298"/>
          <c:h val="0.68670300827781139"/>
        </c:manualLayout>
      </c:layout>
      <c:barChart>
        <c:barDir val="col"/>
        <c:grouping val="clustered"/>
        <c:varyColors val="0"/>
        <c:ser>
          <c:idx val="0"/>
          <c:order val="0"/>
          <c:spPr>
            <a:solidFill>
              <a:schemeClr val="accent6"/>
            </a:solidFill>
            <a:ln>
              <a:noFill/>
            </a:ln>
            <a:effectLst/>
          </c:spPr>
          <c:invertIfNegative val="0"/>
          <c:cat>
            <c:strRef>
              <c:f>Sheet3!$A$101:$A$105</c:f>
              <c:strCache>
                <c:ptCount val="5"/>
                <c:pt idx="0">
                  <c:v>とても良い</c:v>
                </c:pt>
                <c:pt idx="1">
                  <c:v>良い</c:v>
                </c:pt>
                <c:pt idx="2">
                  <c:v>良くない</c:v>
                </c:pt>
                <c:pt idx="3">
                  <c:v>わからない</c:v>
                </c:pt>
                <c:pt idx="4">
                  <c:v>無回答</c:v>
                </c:pt>
              </c:strCache>
            </c:strRef>
          </c:cat>
          <c:val>
            <c:numRef>
              <c:f>Sheet3!#REF!</c:f>
              <c:numCache>
                <c:formatCode>General</c:formatCode>
                <c:ptCount val="1"/>
                <c:pt idx="0">
                  <c:v>1</c:v>
                </c:pt>
              </c:numCache>
            </c:numRef>
          </c:val>
        </c:ser>
        <c:ser>
          <c:idx val="1"/>
          <c:order val="1"/>
          <c:spPr>
            <a:solidFill>
              <a:schemeClr val="accent5"/>
            </a:solidFill>
            <a:ln>
              <a:noFill/>
            </a:ln>
            <a:effectLst/>
          </c:spPr>
          <c:invertIfNegative val="0"/>
          <c:cat>
            <c:strRef>
              <c:f>Sheet3!$A$101:$A$105</c:f>
              <c:strCache>
                <c:ptCount val="5"/>
                <c:pt idx="0">
                  <c:v>とても良い</c:v>
                </c:pt>
                <c:pt idx="1">
                  <c:v>良い</c:v>
                </c:pt>
                <c:pt idx="2">
                  <c:v>良くない</c:v>
                </c:pt>
                <c:pt idx="3">
                  <c:v>わからない</c:v>
                </c:pt>
                <c:pt idx="4">
                  <c:v>無回答</c:v>
                </c:pt>
              </c:strCache>
            </c:strRef>
          </c:cat>
          <c:val>
            <c:numRef>
              <c:f>Sheet3!$B$101:$B$105</c:f>
              <c:numCache>
                <c:formatCode>General</c:formatCode>
                <c:ptCount val="5"/>
                <c:pt idx="0">
                  <c:v>42</c:v>
                </c:pt>
                <c:pt idx="1">
                  <c:v>108</c:v>
                </c:pt>
                <c:pt idx="2">
                  <c:v>4</c:v>
                </c:pt>
                <c:pt idx="3">
                  <c:v>4</c:v>
                </c:pt>
                <c:pt idx="4">
                  <c:v>12</c:v>
                </c:pt>
              </c:numCache>
            </c:numRef>
          </c:val>
        </c:ser>
        <c:dLbls>
          <c:showLegendKey val="0"/>
          <c:showVal val="0"/>
          <c:showCatName val="0"/>
          <c:showSerName val="0"/>
          <c:showPercent val="0"/>
          <c:showBubbleSize val="0"/>
        </c:dLbls>
        <c:gapWidth val="219"/>
        <c:overlap val="-27"/>
        <c:axId val="101269888"/>
        <c:axId val="101271424"/>
      </c:barChart>
      <c:catAx>
        <c:axId val="101269888"/>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1271424"/>
        <c:crosses val="autoZero"/>
        <c:auto val="1"/>
        <c:lblAlgn val="ctr"/>
        <c:lblOffset val="100"/>
        <c:noMultiLvlLbl val="0"/>
      </c:catAx>
      <c:valAx>
        <c:axId val="101271424"/>
        <c:scaling>
          <c:orientation val="minMax"/>
        </c:scaling>
        <c:delete val="0"/>
        <c:axPos val="l"/>
        <c:majorGridlines>
          <c:spPr>
            <a:ln w="9525" cap="flat" cmpd="sng" algn="ctr">
              <a:solidFill>
                <a:sysClr val="windowText" lastClr="000000"/>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12698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358705161854769E-2"/>
          <c:y val="2.5428331875182269E-2"/>
          <c:w val="0.89019685039370078"/>
          <c:h val="0.71243875765529308"/>
        </c:manualLayout>
      </c:layout>
      <c:barChart>
        <c:barDir val="col"/>
        <c:grouping val="clustered"/>
        <c:varyColors val="0"/>
        <c:ser>
          <c:idx val="0"/>
          <c:order val="0"/>
          <c:spPr>
            <a:solidFill>
              <a:schemeClr val="accent1"/>
            </a:solidFill>
            <a:ln>
              <a:noFill/>
            </a:ln>
            <a:effectLst/>
          </c:spPr>
          <c:invertIfNegative val="0"/>
          <c:cat>
            <c:strRef>
              <c:f>sheet4!$A$5:$A$7</c:f>
              <c:strCache>
                <c:ptCount val="3"/>
                <c:pt idx="0">
                  <c:v>　あ　る</c:v>
                </c:pt>
                <c:pt idx="1">
                  <c:v>　な　い</c:v>
                </c:pt>
                <c:pt idx="2">
                  <c:v>　無回答</c:v>
                </c:pt>
              </c:strCache>
            </c:strRef>
          </c:cat>
          <c:val>
            <c:numRef>
              <c:f>sheet4!$B$5:$B$7</c:f>
              <c:numCache>
                <c:formatCode>General</c:formatCode>
                <c:ptCount val="3"/>
                <c:pt idx="0">
                  <c:v>48</c:v>
                </c:pt>
                <c:pt idx="1">
                  <c:v>712</c:v>
                </c:pt>
                <c:pt idx="2">
                  <c:v>32</c:v>
                </c:pt>
              </c:numCache>
            </c:numRef>
          </c:val>
        </c:ser>
        <c:dLbls>
          <c:showLegendKey val="0"/>
          <c:showVal val="0"/>
          <c:showCatName val="0"/>
          <c:showSerName val="0"/>
          <c:showPercent val="0"/>
          <c:showBubbleSize val="0"/>
        </c:dLbls>
        <c:gapWidth val="219"/>
        <c:overlap val="-27"/>
        <c:axId val="101324288"/>
        <c:axId val="101325824"/>
      </c:barChart>
      <c:catAx>
        <c:axId val="101324288"/>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1325824"/>
        <c:crosses val="autoZero"/>
        <c:auto val="1"/>
        <c:lblAlgn val="ctr"/>
        <c:lblOffset val="100"/>
        <c:noMultiLvlLbl val="0"/>
      </c:catAx>
      <c:valAx>
        <c:axId val="101325824"/>
        <c:scaling>
          <c:orientation val="minMax"/>
        </c:scaling>
        <c:delete val="0"/>
        <c:axPos val="l"/>
        <c:majorGridlines>
          <c:spPr>
            <a:ln w="9525" cap="flat" cmpd="sng" algn="ctr">
              <a:solidFill>
                <a:sysClr val="windowText" lastClr="000000"/>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13242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560265247217936E-2"/>
          <c:y val="3.9716329800113831E-2"/>
          <c:w val="0.85474918438933456"/>
          <c:h val="0.61197011759428943"/>
        </c:manualLayout>
      </c:layout>
      <c:barChart>
        <c:barDir val="col"/>
        <c:grouping val="clustered"/>
        <c:varyColors val="0"/>
        <c:ser>
          <c:idx val="0"/>
          <c:order val="0"/>
          <c:spPr>
            <a:solidFill>
              <a:schemeClr val="accent1"/>
            </a:solidFill>
            <a:ln>
              <a:noFill/>
            </a:ln>
            <a:effectLst/>
          </c:spPr>
          <c:invertIfNegative val="0"/>
          <c:cat>
            <c:strRef>
              <c:f>sheet4!$A$21:$A$25</c:f>
              <c:strCache>
                <c:ptCount val="5"/>
                <c:pt idx="0">
                  <c:v>とても良い</c:v>
                </c:pt>
                <c:pt idx="1">
                  <c:v>良い</c:v>
                </c:pt>
                <c:pt idx="2">
                  <c:v>良くない</c:v>
                </c:pt>
                <c:pt idx="3">
                  <c:v>わからない</c:v>
                </c:pt>
                <c:pt idx="4">
                  <c:v>無回答</c:v>
                </c:pt>
              </c:strCache>
            </c:strRef>
          </c:cat>
          <c:val>
            <c:numRef>
              <c:f>sheet4!$B$21:$B$25</c:f>
              <c:numCache>
                <c:formatCode>General</c:formatCode>
                <c:ptCount val="5"/>
                <c:pt idx="0">
                  <c:v>21</c:v>
                </c:pt>
                <c:pt idx="1">
                  <c:v>26</c:v>
                </c:pt>
                <c:pt idx="2">
                  <c:v>0</c:v>
                </c:pt>
                <c:pt idx="3">
                  <c:v>1</c:v>
                </c:pt>
                <c:pt idx="4">
                  <c:v>0</c:v>
                </c:pt>
              </c:numCache>
            </c:numRef>
          </c:val>
        </c:ser>
        <c:dLbls>
          <c:showLegendKey val="0"/>
          <c:showVal val="0"/>
          <c:showCatName val="0"/>
          <c:showSerName val="0"/>
          <c:showPercent val="0"/>
          <c:showBubbleSize val="0"/>
        </c:dLbls>
        <c:gapWidth val="219"/>
        <c:overlap val="-27"/>
        <c:axId val="101341440"/>
        <c:axId val="101363712"/>
      </c:barChart>
      <c:catAx>
        <c:axId val="101341440"/>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1363712"/>
        <c:crosses val="autoZero"/>
        <c:auto val="1"/>
        <c:lblAlgn val="ctr"/>
        <c:lblOffset val="100"/>
        <c:noMultiLvlLbl val="0"/>
      </c:catAx>
      <c:valAx>
        <c:axId val="101363712"/>
        <c:scaling>
          <c:orientation val="minMax"/>
        </c:scaling>
        <c:delete val="0"/>
        <c:axPos val="l"/>
        <c:majorGridlines>
          <c:spPr>
            <a:ln w="9525" cap="flat" cmpd="sng" algn="ctr">
              <a:solidFill>
                <a:sysClr val="windowText" lastClr="000000"/>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13414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177828829302792E-2"/>
          <c:y val="8.0620155038759689E-2"/>
          <c:w val="0.8961569892850253"/>
          <c:h val="0.78348385521577246"/>
        </c:manualLayout>
      </c:layout>
      <c:barChart>
        <c:barDir val="col"/>
        <c:grouping val="clustered"/>
        <c:varyColors val="0"/>
        <c:ser>
          <c:idx val="0"/>
          <c:order val="0"/>
          <c:spPr>
            <a:solidFill>
              <a:schemeClr val="accent1"/>
            </a:solidFill>
            <a:ln>
              <a:noFill/>
            </a:ln>
            <a:effectLst/>
          </c:spPr>
          <c:invertIfNegative val="0"/>
          <c:cat>
            <c:strRef>
              <c:f>sheet4!$A$52:$A$56</c:f>
              <c:strCache>
                <c:ptCount val="5"/>
                <c:pt idx="0">
                  <c:v>とても良い</c:v>
                </c:pt>
                <c:pt idx="1">
                  <c:v>良い</c:v>
                </c:pt>
                <c:pt idx="2">
                  <c:v>良くない</c:v>
                </c:pt>
                <c:pt idx="3">
                  <c:v>わからない</c:v>
                </c:pt>
                <c:pt idx="4">
                  <c:v>無回答</c:v>
                </c:pt>
              </c:strCache>
            </c:strRef>
          </c:cat>
          <c:val>
            <c:numRef>
              <c:f>sheet4!$B$52:$B$56</c:f>
              <c:numCache>
                <c:formatCode>General</c:formatCode>
                <c:ptCount val="5"/>
                <c:pt idx="0">
                  <c:v>88</c:v>
                </c:pt>
                <c:pt idx="1">
                  <c:v>136</c:v>
                </c:pt>
                <c:pt idx="2">
                  <c:v>4</c:v>
                </c:pt>
                <c:pt idx="3">
                  <c:v>11</c:v>
                </c:pt>
                <c:pt idx="4">
                  <c:v>10</c:v>
                </c:pt>
              </c:numCache>
            </c:numRef>
          </c:val>
        </c:ser>
        <c:dLbls>
          <c:showLegendKey val="0"/>
          <c:showVal val="0"/>
          <c:showCatName val="0"/>
          <c:showSerName val="0"/>
          <c:showPercent val="0"/>
          <c:showBubbleSize val="0"/>
        </c:dLbls>
        <c:gapWidth val="219"/>
        <c:overlap val="-27"/>
        <c:axId val="101374976"/>
        <c:axId val="101450496"/>
      </c:barChart>
      <c:catAx>
        <c:axId val="101374976"/>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1450496"/>
        <c:crosses val="autoZero"/>
        <c:auto val="1"/>
        <c:lblAlgn val="ctr"/>
        <c:lblOffset val="100"/>
        <c:noMultiLvlLbl val="0"/>
      </c:catAx>
      <c:valAx>
        <c:axId val="101450496"/>
        <c:scaling>
          <c:orientation val="minMax"/>
        </c:scaling>
        <c:delete val="0"/>
        <c:axPos val="l"/>
        <c:majorGridlines>
          <c:spPr>
            <a:ln w="9525" cap="flat" cmpd="sng" algn="ctr">
              <a:solidFill>
                <a:sysClr val="windowText" lastClr="000000"/>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13749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40384303813875"/>
          <c:y val="6.7588325652841785E-2"/>
          <c:w val="0.83732866724992705"/>
          <c:h val="0.73632424979135669"/>
        </c:manualLayout>
      </c:layout>
      <c:barChart>
        <c:barDir val="col"/>
        <c:grouping val="clustered"/>
        <c:varyColors val="0"/>
        <c:ser>
          <c:idx val="0"/>
          <c:order val="0"/>
          <c:spPr>
            <a:solidFill>
              <a:schemeClr val="accent1"/>
            </a:solidFill>
            <a:ln>
              <a:noFill/>
            </a:ln>
            <a:effectLst/>
          </c:spPr>
          <c:invertIfNegative val="0"/>
          <c:cat>
            <c:strRef>
              <c:f>sheet4!$A$37:$A$39</c:f>
              <c:strCache>
                <c:ptCount val="3"/>
                <c:pt idx="0">
                  <c:v>見た</c:v>
                </c:pt>
                <c:pt idx="1">
                  <c:v>見ていない</c:v>
                </c:pt>
                <c:pt idx="2">
                  <c:v>無回答</c:v>
                </c:pt>
              </c:strCache>
            </c:strRef>
          </c:cat>
          <c:val>
            <c:numRef>
              <c:f>sheet4!$B$37:$B$39</c:f>
              <c:numCache>
                <c:formatCode>General</c:formatCode>
                <c:ptCount val="3"/>
                <c:pt idx="0">
                  <c:v>249</c:v>
                </c:pt>
                <c:pt idx="1">
                  <c:v>516</c:v>
                </c:pt>
                <c:pt idx="2">
                  <c:v>27</c:v>
                </c:pt>
              </c:numCache>
            </c:numRef>
          </c:val>
        </c:ser>
        <c:dLbls>
          <c:showLegendKey val="0"/>
          <c:showVal val="0"/>
          <c:showCatName val="0"/>
          <c:showSerName val="0"/>
          <c:showPercent val="0"/>
          <c:showBubbleSize val="0"/>
        </c:dLbls>
        <c:gapWidth val="219"/>
        <c:overlap val="-27"/>
        <c:axId val="101490688"/>
        <c:axId val="101492224"/>
      </c:barChart>
      <c:catAx>
        <c:axId val="101490688"/>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1492224"/>
        <c:crosses val="autoZero"/>
        <c:auto val="1"/>
        <c:lblAlgn val="ctr"/>
        <c:lblOffset val="100"/>
        <c:noMultiLvlLbl val="0"/>
      </c:catAx>
      <c:valAx>
        <c:axId val="101492224"/>
        <c:scaling>
          <c:orientation val="minMax"/>
        </c:scaling>
        <c:delete val="0"/>
        <c:axPos val="l"/>
        <c:majorGridlines>
          <c:spPr>
            <a:ln w="9525" cap="flat" cmpd="sng" algn="ctr">
              <a:solidFill>
                <a:sysClr val="windowText" lastClr="000000"/>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14906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495139042923187E-2"/>
          <c:y val="3.1768277458659976E-2"/>
          <c:w val="0.877004247062664"/>
          <c:h val="0.61981994750656166"/>
        </c:manualLayout>
      </c:layout>
      <c:barChart>
        <c:barDir val="col"/>
        <c:grouping val="clustered"/>
        <c:varyColors val="0"/>
        <c:ser>
          <c:idx val="0"/>
          <c:order val="0"/>
          <c:tx>
            <c:strRef>
              <c:f>sheet2!$B$3</c:f>
              <c:strCache>
                <c:ptCount val="1"/>
                <c:pt idx="0">
                  <c:v>　人数（792人）</c:v>
                </c:pt>
              </c:strCache>
            </c:strRef>
          </c:tx>
          <c:spPr>
            <a:solidFill>
              <a:schemeClr val="accent1"/>
            </a:solidFill>
            <a:ln>
              <a:noFill/>
            </a:ln>
            <a:effectLst/>
          </c:spPr>
          <c:invertIfNegative val="0"/>
          <c:cat>
            <c:strRef>
              <c:f>sheet2!$A$4:$A$11</c:f>
              <c:strCache>
                <c:ptCount val="8"/>
                <c:pt idx="0">
                  <c:v>10代</c:v>
                </c:pt>
                <c:pt idx="1">
                  <c:v>20代</c:v>
                </c:pt>
                <c:pt idx="2">
                  <c:v>30代</c:v>
                </c:pt>
                <c:pt idx="3">
                  <c:v>40代</c:v>
                </c:pt>
                <c:pt idx="4">
                  <c:v>50代</c:v>
                </c:pt>
                <c:pt idx="5">
                  <c:v>60代</c:v>
                </c:pt>
                <c:pt idx="6">
                  <c:v>70代以上</c:v>
                </c:pt>
                <c:pt idx="7">
                  <c:v>無回答</c:v>
                </c:pt>
              </c:strCache>
            </c:strRef>
          </c:cat>
          <c:val>
            <c:numRef>
              <c:f>sheet2!$B$4:$B$11</c:f>
              <c:numCache>
                <c:formatCode>General</c:formatCode>
                <c:ptCount val="8"/>
                <c:pt idx="0">
                  <c:v>14</c:v>
                </c:pt>
                <c:pt idx="1">
                  <c:v>86</c:v>
                </c:pt>
                <c:pt idx="2">
                  <c:v>71</c:v>
                </c:pt>
                <c:pt idx="3">
                  <c:v>139</c:v>
                </c:pt>
                <c:pt idx="4">
                  <c:v>188</c:v>
                </c:pt>
                <c:pt idx="5">
                  <c:v>180</c:v>
                </c:pt>
                <c:pt idx="6">
                  <c:v>94</c:v>
                </c:pt>
                <c:pt idx="7">
                  <c:v>20</c:v>
                </c:pt>
              </c:numCache>
            </c:numRef>
          </c:val>
        </c:ser>
        <c:dLbls>
          <c:showLegendKey val="0"/>
          <c:showVal val="0"/>
          <c:showCatName val="0"/>
          <c:showSerName val="0"/>
          <c:showPercent val="0"/>
          <c:showBubbleSize val="0"/>
        </c:dLbls>
        <c:gapWidth val="219"/>
        <c:overlap val="-27"/>
        <c:axId val="99551104"/>
        <c:axId val="99552640"/>
      </c:barChart>
      <c:catAx>
        <c:axId val="99551104"/>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9552640"/>
        <c:crosses val="autoZero"/>
        <c:auto val="1"/>
        <c:lblAlgn val="ctr"/>
        <c:lblOffset val="100"/>
        <c:noMultiLvlLbl val="0"/>
      </c:catAx>
      <c:valAx>
        <c:axId val="99552640"/>
        <c:scaling>
          <c:orientation val="minMax"/>
        </c:scaling>
        <c:delete val="0"/>
        <c:axPos val="l"/>
        <c:majorGridlines>
          <c:spPr>
            <a:ln w="9525" cap="flat" cmpd="sng" algn="ctr">
              <a:solidFill>
                <a:sysClr val="windowText" lastClr="000000"/>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95511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881494901632871"/>
          <c:y val="9.1772940147187482E-2"/>
          <c:w val="0.88786063821731431"/>
          <c:h val="0.55217152072858366"/>
        </c:manualLayout>
      </c:layout>
      <c:barChart>
        <c:barDir val="col"/>
        <c:grouping val="clustered"/>
        <c:varyColors val="0"/>
        <c:ser>
          <c:idx val="0"/>
          <c:order val="0"/>
          <c:tx>
            <c:strRef>
              <c:f>sheet2!$B$19</c:f>
              <c:strCache>
                <c:ptCount val="1"/>
                <c:pt idx="0">
                  <c:v>人数（792人）</c:v>
                </c:pt>
              </c:strCache>
            </c:strRef>
          </c:tx>
          <c:spPr>
            <a:solidFill>
              <a:schemeClr val="accent1"/>
            </a:solidFill>
            <a:ln>
              <a:noFill/>
            </a:ln>
            <a:effectLst/>
          </c:spPr>
          <c:invertIfNegative val="0"/>
          <c:cat>
            <c:strRef>
              <c:f>sheet2!$A$20:$A$25</c:f>
              <c:strCache>
                <c:ptCount val="6"/>
                <c:pt idx="0">
                  <c:v>大阪市内</c:v>
                </c:pt>
                <c:pt idx="1">
                  <c:v>大阪府内</c:v>
                </c:pt>
                <c:pt idx="2">
                  <c:v>兵庫・京都奈良</c:v>
                </c:pt>
                <c:pt idx="4">
                  <c:v>その他</c:v>
                </c:pt>
                <c:pt idx="5">
                  <c:v>無回答</c:v>
                </c:pt>
              </c:strCache>
            </c:strRef>
          </c:cat>
          <c:val>
            <c:numRef>
              <c:f>sheet2!$B$20:$B$25</c:f>
              <c:numCache>
                <c:formatCode>General</c:formatCode>
                <c:ptCount val="6"/>
                <c:pt idx="0">
                  <c:v>293</c:v>
                </c:pt>
                <c:pt idx="1">
                  <c:v>260</c:v>
                </c:pt>
                <c:pt idx="2">
                  <c:v>162</c:v>
                </c:pt>
                <c:pt idx="4">
                  <c:v>62</c:v>
                </c:pt>
                <c:pt idx="5">
                  <c:v>15</c:v>
                </c:pt>
              </c:numCache>
            </c:numRef>
          </c:val>
        </c:ser>
        <c:dLbls>
          <c:showLegendKey val="0"/>
          <c:showVal val="0"/>
          <c:showCatName val="0"/>
          <c:showSerName val="0"/>
          <c:showPercent val="0"/>
          <c:showBubbleSize val="0"/>
        </c:dLbls>
        <c:gapWidth val="219"/>
        <c:overlap val="-27"/>
        <c:axId val="99560064"/>
        <c:axId val="99574144"/>
      </c:barChart>
      <c:catAx>
        <c:axId val="99560064"/>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9574144"/>
        <c:crosses val="autoZero"/>
        <c:auto val="1"/>
        <c:lblAlgn val="ctr"/>
        <c:lblOffset val="100"/>
        <c:noMultiLvlLbl val="0"/>
      </c:catAx>
      <c:valAx>
        <c:axId val="99574144"/>
        <c:scaling>
          <c:orientation val="minMax"/>
        </c:scaling>
        <c:delete val="0"/>
        <c:axPos val="l"/>
        <c:majorGridlines>
          <c:spPr>
            <a:ln w="9525" cap="flat" cmpd="sng" algn="ctr">
              <a:solidFill>
                <a:sysClr val="windowText" lastClr="000000"/>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95600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612453615711832E-2"/>
          <c:y val="4.0270139309509394E-2"/>
          <c:w val="0.8864105348900353"/>
          <c:h val="0.6693848503141645"/>
        </c:manualLayout>
      </c:layout>
      <c:barChart>
        <c:barDir val="col"/>
        <c:grouping val="clustered"/>
        <c:varyColors val="0"/>
        <c:ser>
          <c:idx val="0"/>
          <c:order val="0"/>
          <c:tx>
            <c:strRef>
              <c:f>sheet2!$B$35</c:f>
              <c:strCache>
                <c:ptCount val="1"/>
                <c:pt idx="0">
                  <c:v>人数（792人）</c:v>
                </c:pt>
              </c:strCache>
            </c:strRef>
          </c:tx>
          <c:spPr>
            <a:solidFill>
              <a:schemeClr val="accent1"/>
            </a:solidFill>
            <a:ln>
              <a:noFill/>
            </a:ln>
            <a:effectLst/>
          </c:spPr>
          <c:invertIfNegative val="0"/>
          <c:cat>
            <c:strRef>
              <c:f>sheet2!$A$36:$A$40</c:f>
              <c:strCache>
                <c:ptCount val="5"/>
                <c:pt idx="0">
                  <c:v>とても良い</c:v>
                </c:pt>
                <c:pt idx="1">
                  <c:v>良い</c:v>
                </c:pt>
                <c:pt idx="2">
                  <c:v>良くない</c:v>
                </c:pt>
                <c:pt idx="3">
                  <c:v>わからない</c:v>
                </c:pt>
                <c:pt idx="4">
                  <c:v>無回答</c:v>
                </c:pt>
              </c:strCache>
            </c:strRef>
          </c:cat>
          <c:val>
            <c:numRef>
              <c:f>sheet2!$B$36:$B$40</c:f>
              <c:numCache>
                <c:formatCode>General</c:formatCode>
                <c:ptCount val="5"/>
                <c:pt idx="0">
                  <c:v>273</c:v>
                </c:pt>
                <c:pt idx="1">
                  <c:v>451</c:v>
                </c:pt>
                <c:pt idx="2">
                  <c:v>7</c:v>
                </c:pt>
                <c:pt idx="3">
                  <c:v>46</c:v>
                </c:pt>
                <c:pt idx="4">
                  <c:v>15</c:v>
                </c:pt>
              </c:numCache>
            </c:numRef>
          </c:val>
        </c:ser>
        <c:dLbls>
          <c:showLegendKey val="0"/>
          <c:showVal val="0"/>
          <c:showCatName val="0"/>
          <c:showSerName val="0"/>
          <c:showPercent val="0"/>
          <c:showBubbleSize val="0"/>
        </c:dLbls>
        <c:gapWidth val="219"/>
        <c:overlap val="-27"/>
        <c:axId val="99605888"/>
        <c:axId val="99607680"/>
      </c:barChart>
      <c:catAx>
        <c:axId val="99605888"/>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9607680"/>
        <c:crosses val="autoZero"/>
        <c:auto val="1"/>
        <c:lblAlgn val="ctr"/>
        <c:lblOffset val="100"/>
        <c:noMultiLvlLbl val="0"/>
      </c:catAx>
      <c:valAx>
        <c:axId val="99607680"/>
        <c:scaling>
          <c:orientation val="minMax"/>
        </c:scaling>
        <c:delete val="0"/>
        <c:axPos val="l"/>
        <c:majorGridlines>
          <c:spPr>
            <a:ln w="9525" cap="flat" cmpd="sng" algn="ctr">
              <a:solidFill>
                <a:sysClr val="windowText" lastClr="000000"/>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96058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dLbls>
          <c:showLegendKey val="0"/>
          <c:showVal val="0"/>
          <c:showCatName val="0"/>
          <c:showSerName val="0"/>
          <c:showPercent val="0"/>
          <c:showBubbleSize val="0"/>
        </c:dLbls>
        <c:gapWidth val="219"/>
        <c:overlap val="-27"/>
        <c:axId val="99614080"/>
        <c:axId val="99816576"/>
      </c:barChart>
      <c:catAx>
        <c:axId val="9961408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9816576"/>
        <c:crosses val="autoZero"/>
        <c:auto val="1"/>
        <c:lblAlgn val="ctr"/>
        <c:lblOffset val="100"/>
        <c:noMultiLvlLbl val="0"/>
      </c:catAx>
      <c:valAx>
        <c:axId val="99816576"/>
        <c:scaling>
          <c:orientation val="minMax"/>
        </c:scaling>
        <c:delete val="0"/>
        <c:axPos val="l"/>
        <c:majorGridlines>
          <c:spPr>
            <a:ln w="9525" cap="flat" cmpd="sng" algn="ctr">
              <a:solidFill>
                <a:schemeClr val="tx1">
                  <a:lumMod val="15000"/>
                  <a:lumOff val="85000"/>
                </a:schemeClr>
              </a:solidFill>
              <a:round/>
            </a:ln>
            <a:effectLst/>
          </c:spPr>
        </c:majorGridlines>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96140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0809006017105"/>
          <c:y val="3.8228566820058783E-2"/>
          <c:w val="0.92422179111669012"/>
          <c:h val="0.82095787564794043"/>
        </c:manualLayout>
      </c:layout>
      <c:barChart>
        <c:barDir val="col"/>
        <c:grouping val="clustered"/>
        <c:varyColors val="0"/>
        <c:ser>
          <c:idx val="0"/>
          <c:order val="0"/>
          <c:tx>
            <c:strRef>
              <c:f>Sheet3!$B$62</c:f>
              <c:strCache>
                <c:ptCount val="1"/>
                <c:pt idx="0">
                  <c:v>人数（792人）</c:v>
                </c:pt>
              </c:strCache>
            </c:strRef>
          </c:tx>
          <c:spPr>
            <a:solidFill>
              <a:schemeClr val="accent1"/>
            </a:solidFill>
            <a:ln>
              <a:noFill/>
            </a:ln>
            <a:effectLst/>
          </c:spPr>
          <c:invertIfNegative val="0"/>
          <c:cat>
            <c:strRef>
              <c:f>Sheet3!$A$63:$A$67</c:f>
              <c:strCache>
                <c:ptCount val="5"/>
                <c:pt idx="0">
                  <c:v>とても良い</c:v>
                </c:pt>
                <c:pt idx="1">
                  <c:v>良い</c:v>
                </c:pt>
                <c:pt idx="2">
                  <c:v>良くない</c:v>
                </c:pt>
                <c:pt idx="3">
                  <c:v>わからない</c:v>
                </c:pt>
                <c:pt idx="4">
                  <c:v>無回答</c:v>
                </c:pt>
              </c:strCache>
            </c:strRef>
          </c:cat>
          <c:val>
            <c:numRef>
              <c:f>Sheet3!$B$63:$B$67</c:f>
              <c:numCache>
                <c:formatCode>General</c:formatCode>
                <c:ptCount val="5"/>
                <c:pt idx="0">
                  <c:v>134</c:v>
                </c:pt>
                <c:pt idx="1">
                  <c:v>526</c:v>
                </c:pt>
                <c:pt idx="2">
                  <c:v>31</c:v>
                </c:pt>
                <c:pt idx="3">
                  <c:v>83</c:v>
                </c:pt>
                <c:pt idx="4">
                  <c:v>18</c:v>
                </c:pt>
              </c:numCache>
            </c:numRef>
          </c:val>
        </c:ser>
        <c:dLbls>
          <c:showLegendKey val="0"/>
          <c:showVal val="0"/>
          <c:showCatName val="0"/>
          <c:showSerName val="0"/>
          <c:showPercent val="0"/>
          <c:showBubbleSize val="0"/>
        </c:dLbls>
        <c:gapWidth val="219"/>
        <c:overlap val="-27"/>
        <c:axId val="99840768"/>
        <c:axId val="99842304"/>
      </c:barChart>
      <c:catAx>
        <c:axId val="99840768"/>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9842304"/>
        <c:crosses val="autoZero"/>
        <c:auto val="1"/>
        <c:lblAlgn val="ctr"/>
        <c:lblOffset val="100"/>
        <c:noMultiLvlLbl val="0"/>
      </c:catAx>
      <c:valAx>
        <c:axId val="99842304"/>
        <c:scaling>
          <c:orientation val="minMax"/>
        </c:scaling>
        <c:delete val="0"/>
        <c:axPos val="l"/>
        <c:majorGridlines>
          <c:spPr>
            <a:ln w="9525" cap="flat" cmpd="sng" algn="ctr">
              <a:solidFill>
                <a:sysClr val="windowText" lastClr="000000"/>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98407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837122222024726E-2"/>
          <c:y val="2.9293438320209975E-2"/>
          <c:w val="0.92316287385005025"/>
          <c:h val="0.85268241469816275"/>
        </c:manualLayout>
      </c:layout>
      <c:barChart>
        <c:barDir val="col"/>
        <c:grouping val="clustered"/>
        <c:varyColors val="0"/>
        <c:ser>
          <c:idx val="0"/>
          <c:order val="0"/>
          <c:tx>
            <c:strRef>
              <c:f>Sheet3!$B$5</c:f>
              <c:strCache>
                <c:ptCount val="1"/>
                <c:pt idx="0">
                  <c:v>人数（792人）</c:v>
                </c:pt>
              </c:strCache>
            </c:strRef>
          </c:tx>
          <c:spPr>
            <a:solidFill>
              <a:schemeClr val="accent1"/>
            </a:solidFill>
            <a:ln>
              <a:noFill/>
            </a:ln>
            <a:effectLst/>
          </c:spPr>
          <c:invertIfNegative val="0"/>
          <c:cat>
            <c:strRef>
              <c:f>Sheet3!$A$6:$A$10</c:f>
              <c:strCache>
                <c:ptCount val="5"/>
                <c:pt idx="0">
                  <c:v>とても良い</c:v>
                </c:pt>
                <c:pt idx="1">
                  <c:v>良い</c:v>
                </c:pt>
                <c:pt idx="2">
                  <c:v>良くない</c:v>
                </c:pt>
                <c:pt idx="3">
                  <c:v>わからない</c:v>
                </c:pt>
                <c:pt idx="4">
                  <c:v>無回答</c:v>
                </c:pt>
              </c:strCache>
            </c:strRef>
          </c:cat>
          <c:val>
            <c:numRef>
              <c:f>Sheet3!$B$6:$B$10</c:f>
              <c:numCache>
                <c:formatCode>General</c:formatCode>
                <c:ptCount val="5"/>
                <c:pt idx="0">
                  <c:v>243</c:v>
                </c:pt>
                <c:pt idx="1">
                  <c:v>487</c:v>
                </c:pt>
                <c:pt idx="2">
                  <c:v>10</c:v>
                </c:pt>
                <c:pt idx="3">
                  <c:v>35</c:v>
                </c:pt>
                <c:pt idx="4">
                  <c:v>17</c:v>
                </c:pt>
              </c:numCache>
            </c:numRef>
          </c:val>
        </c:ser>
        <c:dLbls>
          <c:showLegendKey val="0"/>
          <c:showVal val="0"/>
          <c:showCatName val="0"/>
          <c:showSerName val="0"/>
          <c:showPercent val="0"/>
          <c:showBubbleSize val="0"/>
        </c:dLbls>
        <c:gapWidth val="219"/>
        <c:overlap val="-27"/>
        <c:axId val="99849728"/>
        <c:axId val="99851264"/>
      </c:barChart>
      <c:catAx>
        <c:axId val="99849728"/>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9851264"/>
        <c:crosses val="autoZero"/>
        <c:auto val="1"/>
        <c:lblAlgn val="ctr"/>
        <c:lblOffset val="100"/>
        <c:noMultiLvlLbl val="0"/>
      </c:catAx>
      <c:valAx>
        <c:axId val="99851264"/>
        <c:scaling>
          <c:orientation val="minMax"/>
        </c:scaling>
        <c:delete val="0"/>
        <c:axPos val="l"/>
        <c:majorGridlines>
          <c:spPr>
            <a:ln w="9525" cap="flat" cmpd="sng" algn="ctr">
              <a:solidFill>
                <a:sysClr val="windowText" lastClr="000000"/>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9849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865631761279433E-2"/>
          <c:y val="7.1598019071749369E-2"/>
          <c:w val="0.90899797812354799"/>
          <c:h val="0.82065803572306284"/>
        </c:manualLayout>
      </c:layout>
      <c:barChart>
        <c:barDir val="col"/>
        <c:grouping val="clustered"/>
        <c:varyColors val="0"/>
        <c:ser>
          <c:idx val="0"/>
          <c:order val="0"/>
          <c:spPr>
            <a:solidFill>
              <a:schemeClr val="accent1"/>
            </a:solidFill>
            <a:ln>
              <a:noFill/>
            </a:ln>
            <a:effectLst/>
          </c:spPr>
          <c:invertIfNegative val="0"/>
          <c:cat>
            <c:strRef>
              <c:f>Sheet3!$A$32:$A$36</c:f>
              <c:strCache>
                <c:ptCount val="5"/>
                <c:pt idx="0">
                  <c:v>とても良い</c:v>
                </c:pt>
                <c:pt idx="1">
                  <c:v>良い</c:v>
                </c:pt>
                <c:pt idx="2">
                  <c:v>良くない</c:v>
                </c:pt>
                <c:pt idx="3">
                  <c:v>わからない</c:v>
                </c:pt>
                <c:pt idx="4">
                  <c:v>無回答</c:v>
                </c:pt>
              </c:strCache>
            </c:strRef>
          </c:cat>
          <c:val>
            <c:numRef>
              <c:f>Sheet3!$B$32:$B$36</c:f>
              <c:numCache>
                <c:formatCode>General</c:formatCode>
                <c:ptCount val="5"/>
                <c:pt idx="0">
                  <c:v>118</c:v>
                </c:pt>
                <c:pt idx="1">
                  <c:v>554</c:v>
                </c:pt>
                <c:pt idx="2">
                  <c:v>28</c:v>
                </c:pt>
                <c:pt idx="3">
                  <c:v>71</c:v>
                </c:pt>
                <c:pt idx="4">
                  <c:v>21</c:v>
                </c:pt>
              </c:numCache>
            </c:numRef>
          </c:val>
        </c:ser>
        <c:dLbls>
          <c:showLegendKey val="0"/>
          <c:showVal val="0"/>
          <c:showCatName val="0"/>
          <c:showSerName val="0"/>
          <c:showPercent val="0"/>
          <c:showBubbleSize val="0"/>
        </c:dLbls>
        <c:gapWidth val="219"/>
        <c:overlap val="-27"/>
        <c:axId val="99883264"/>
        <c:axId val="99885056"/>
      </c:barChart>
      <c:catAx>
        <c:axId val="99883264"/>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9885056"/>
        <c:crosses val="autoZero"/>
        <c:auto val="1"/>
        <c:lblAlgn val="ctr"/>
        <c:lblOffset val="100"/>
        <c:noMultiLvlLbl val="0"/>
      </c:catAx>
      <c:valAx>
        <c:axId val="99885056"/>
        <c:scaling>
          <c:orientation val="minMax"/>
        </c:scaling>
        <c:delete val="0"/>
        <c:axPos val="l"/>
        <c:majorGridlines>
          <c:spPr>
            <a:ln w="9525" cap="flat" cmpd="sng" algn="ctr">
              <a:solidFill>
                <a:sysClr val="windowText" lastClr="000000"/>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98832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s>
</file>

<file path=xl/drawings/_rels/drawing3.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chart" Target="../charts/chart24.xml"/><Relationship Id="rId5" Type="http://schemas.openxmlformats.org/officeDocument/2006/relationships/chart" Target="../charts/chart23.xml"/><Relationship Id="rId4" Type="http://schemas.openxmlformats.org/officeDocument/2006/relationships/chart" Target="../charts/chart2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 Id="rId4" Type="http://schemas.openxmlformats.org/officeDocument/2006/relationships/chart" Target="../charts/chart28.xml"/></Relationships>
</file>

<file path=xl/drawings/drawing1.xml><?xml version="1.0" encoding="utf-8"?>
<xdr:wsDr xmlns:xdr="http://schemas.openxmlformats.org/drawingml/2006/spreadsheetDrawing" xmlns:a="http://schemas.openxmlformats.org/drawingml/2006/main">
  <xdr:twoCellAnchor>
    <xdr:from>
      <xdr:col>3</xdr:col>
      <xdr:colOff>161927</xdr:colOff>
      <xdr:row>10</xdr:row>
      <xdr:rowOff>38100</xdr:rowOff>
    </xdr:from>
    <xdr:to>
      <xdr:col>7</xdr:col>
      <xdr:colOff>323850</xdr:colOff>
      <xdr:row>22</xdr:row>
      <xdr:rowOff>104774</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142875</xdr:colOff>
      <xdr:row>41</xdr:row>
      <xdr:rowOff>28575</xdr:rowOff>
    </xdr:from>
    <xdr:to>
      <xdr:col>7</xdr:col>
      <xdr:colOff>276225</xdr:colOff>
      <xdr:row>58</xdr:row>
      <xdr:rowOff>161925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123825</xdr:colOff>
      <xdr:row>60</xdr:row>
      <xdr:rowOff>9526</xdr:rowOff>
    </xdr:from>
    <xdr:to>
      <xdr:col>7</xdr:col>
      <xdr:colOff>276225</xdr:colOff>
      <xdr:row>73</xdr:row>
      <xdr:rowOff>161926</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257174</xdr:colOff>
      <xdr:row>78</xdr:row>
      <xdr:rowOff>133351</xdr:rowOff>
    </xdr:from>
    <xdr:to>
      <xdr:col>7</xdr:col>
      <xdr:colOff>381000</xdr:colOff>
      <xdr:row>92</xdr:row>
      <xdr:rowOff>38101</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276225</xdr:colOff>
      <xdr:row>99</xdr:row>
      <xdr:rowOff>152400</xdr:rowOff>
    </xdr:from>
    <xdr:to>
      <xdr:col>7</xdr:col>
      <xdr:colOff>381000</xdr:colOff>
      <xdr:row>113</xdr:row>
      <xdr:rowOff>0</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228599</xdr:colOff>
      <xdr:row>226</xdr:row>
      <xdr:rowOff>61910</xdr:rowOff>
    </xdr:from>
    <xdr:to>
      <xdr:col>9</xdr:col>
      <xdr:colOff>285750</xdr:colOff>
      <xdr:row>226</xdr:row>
      <xdr:rowOff>107629</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352425</xdr:colOff>
      <xdr:row>180</xdr:row>
      <xdr:rowOff>104774</xdr:rowOff>
    </xdr:from>
    <xdr:to>
      <xdr:col>7</xdr:col>
      <xdr:colOff>171451</xdr:colOff>
      <xdr:row>193</xdr:row>
      <xdr:rowOff>123825</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209550</xdr:colOff>
      <xdr:row>123</xdr:row>
      <xdr:rowOff>66675</xdr:rowOff>
    </xdr:from>
    <xdr:to>
      <xdr:col>7</xdr:col>
      <xdr:colOff>314325</xdr:colOff>
      <xdr:row>137</xdr:row>
      <xdr:rowOff>123825</xdr:rowOff>
    </xdr:to>
    <xdr:graphicFrame macro="">
      <xdr:nvGraphicFramePr>
        <xdr:cNvPr id="10"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190499</xdr:colOff>
      <xdr:row>149</xdr:row>
      <xdr:rowOff>47626</xdr:rowOff>
    </xdr:from>
    <xdr:to>
      <xdr:col>7</xdr:col>
      <xdr:colOff>209550</xdr:colOff>
      <xdr:row>163</xdr:row>
      <xdr:rowOff>123825</xdr:rowOff>
    </xdr:to>
    <xdr:graphicFrame macro="">
      <xdr:nvGraphicFramePr>
        <xdr:cNvPr id="11"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333375</xdr:colOff>
      <xdr:row>204</xdr:row>
      <xdr:rowOff>114301</xdr:rowOff>
    </xdr:from>
    <xdr:to>
      <xdr:col>7</xdr:col>
      <xdr:colOff>219074</xdr:colOff>
      <xdr:row>216</xdr:row>
      <xdr:rowOff>66675</xdr:rowOff>
    </xdr:to>
    <xdr:graphicFrame macro="">
      <xdr:nvGraphicFramePr>
        <xdr:cNvPr id="1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371475</xdr:colOff>
      <xdr:row>218</xdr:row>
      <xdr:rowOff>47625</xdr:rowOff>
    </xdr:from>
    <xdr:to>
      <xdr:col>7</xdr:col>
      <xdr:colOff>200024</xdr:colOff>
      <xdr:row>231</xdr:row>
      <xdr:rowOff>114300</xdr:rowOff>
    </xdr:to>
    <xdr:graphicFrame macro="">
      <xdr:nvGraphicFramePr>
        <xdr:cNvPr id="1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228601</xdr:colOff>
      <xdr:row>239</xdr:row>
      <xdr:rowOff>95252</xdr:rowOff>
    </xdr:from>
    <xdr:to>
      <xdr:col>8</xdr:col>
      <xdr:colOff>1</xdr:colOff>
      <xdr:row>252</xdr:row>
      <xdr:rowOff>104776</xdr:rowOff>
    </xdr:to>
    <xdr:graphicFrame macro="">
      <xdr:nvGraphicFramePr>
        <xdr:cNvPr id="14" name="グラフ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190501</xdr:colOff>
      <xdr:row>258</xdr:row>
      <xdr:rowOff>104776</xdr:rowOff>
    </xdr:from>
    <xdr:to>
      <xdr:col>7</xdr:col>
      <xdr:colOff>628651</xdr:colOff>
      <xdr:row>271</xdr:row>
      <xdr:rowOff>114300</xdr:rowOff>
    </xdr:to>
    <xdr:graphicFrame macro="">
      <xdr:nvGraphicFramePr>
        <xdr:cNvPr id="15" name="グラフ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xdr:col>
      <xdr:colOff>200025</xdr:colOff>
      <xdr:row>298</xdr:row>
      <xdr:rowOff>161925</xdr:rowOff>
    </xdr:from>
    <xdr:to>
      <xdr:col>7</xdr:col>
      <xdr:colOff>581024</xdr:colOff>
      <xdr:row>312</xdr:row>
      <xdr:rowOff>104775</xdr:rowOff>
    </xdr:to>
    <xdr:graphicFrame macro="">
      <xdr:nvGraphicFramePr>
        <xdr:cNvPr id="16" name="グラフ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3</xdr:col>
      <xdr:colOff>104774</xdr:colOff>
      <xdr:row>278</xdr:row>
      <xdr:rowOff>47626</xdr:rowOff>
    </xdr:from>
    <xdr:to>
      <xdr:col>7</xdr:col>
      <xdr:colOff>457199</xdr:colOff>
      <xdr:row>289</xdr:row>
      <xdr:rowOff>47626</xdr:rowOff>
    </xdr:to>
    <xdr:graphicFrame macro="">
      <xdr:nvGraphicFramePr>
        <xdr:cNvPr id="17" name="グラフ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123825</xdr:colOff>
      <xdr:row>0</xdr:row>
      <xdr:rowOff>9526</xdr:rowOff>
    </xdr:from>
    <xdr:to>
      <xdr:col>7</xdr:col>
      <xdr:colOff>276225</xdr:colOff>
      <xdr:row>13</xdr:row>
      <xdr:rowOff>161926</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257174</xdr:colOff>
      <xdr:row>15</xdr:row>
      <xdr:rowOff>133350</xdr:rowOff>
    </xdr:from>
    <xdr:to>
      <xdr:col>7</xdr:col>
      <xdr:colOff>381000</xdr:colOff>
      <xdr:row>30</xdr:row>
      <xdr:rowOff>161925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276225</xdr:colOff>
      <xdr:row>33</xdr:row>
      <xdr:rowOff>152400</xdr:rowOff>
    </xdr:from>
    <xdr:to>
      <xdr:col>7</xdr:col>
      <xdr:colOff>381000</xdr:colOff>
      <xdr:row>47</xdr:row>
      <xdr:rowOff>0</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228599</xdr:colOff>
      <xdr:row>106</xdr:row>
      <xdr:rowOff>61910</xdr:rowOff>
    </xdr:from>
    <xdr:to>
      <xdr:col>9</xdr:col>
      <xdr:colOff>285750</xdr:colOff>
      <xdr:row>106</xdr:row>
      <xdr:rowOff>107629</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352425</xdr:colOff>
      <xdr:row>60</xdr:row>
      <xdr:rowOff>104774</xdr:rowOff>
    </xdr:from>
    <xdr:to>
      <xdr:col>7</xdr:col>
      <xdr:colOff>171451</xdr:colOff>
      <xdr:row>73</xdr:row>
      <xdr:rowOff>123825</xdr:rowOff>
    </xdr:to>
    <xdr:graphicFrame macro="">
      <xdr:nvGraphicFramePr>
        <xdr:cNvPr id="8"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209550</xdr:colOff>
      <xdr:row>3</xdr:row>
      <xdr:rowOff>66675</xdr:rowOff>
    </xdr:from>
    <xdr:to>
      <xdr:col>7</xdr:col>
      <xdr:colOff>314325</xdr:colOff>
      <xdr:row>17</xdr:row>
      <xdr:rowOff>123825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190499</xdr:colOff>
      <xdr:row>29</xdr:row>
      <xdr:rowOff>47626</xdr:rowOff>
    </xdr:from>
    <xdr:to>
      <xdr:col>7</xdr:col>
      <xdr:colOff>209550</xdr:colOff>
      <xdr:row>43</xdr:row>
      <xdr:rowOff>123825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333375</xdr:colOff>
      <xdr:row>84</xdr:row>
      <xdr:rowOff>114301</xdr:rowOff>
    </xdr:from>
    <xdr:to>
      <xdr:col>7</xdr:col>
      <xdr:colOff>219074</xdr:colOff>
      <xdr:row>96</xdr:row>
      <xdr:rowOff>66675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371475</xdr:colOff>
      <xdr:row>98</xdr:row>
      <xdr:rowOff>47625</xdr:rowOff>
    </xdr:from>
    <xdr:to>
      <xdr:col>7</xdr:col>
      <xdr:colOff>200024</xdr:colOff>
      <xdr:row>112</xdr:row>
      <xdr:rowOff>123825</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228601</xdr:colOff>
      <xdr:row>2</xdr:row>
      <xdr:rowOff>95251</xdr:rowOff>
    </xdr:from>
    <xdr:to>
      <xdr:col>7</xdr:col>
      <xdr:colOff>552451</xdr:colOff>
      <xdr:row>15</xdr:row>
      <xdr:rowOff>85725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190501</xdr:colOff>
      <xdr:row>18</xdr:row>
      <xdr:rowOff>104776</xdr:rowOff>
    </xdr:from>
    <xdr:to>
      <xdr:col>7</xdr:col>
      <xdr:colOff>628651</xdr:colOff>
      <xdr:row>31</xdr:row>
      <xdr:rowOff>114300</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200025</xdr:colOff>
      <xdr:row>48</xdr:row>
      <xdr:rowOff>161925</xdr:rowOff>
    </xdr:from>
    <xdr:to>
      <xdr:col>7</xdr:col>
      <xdr:colOff>581024</xdr:colOff>
      <xdr:row>62</xdr:row>
      <xdr:rowOff>104775</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104774</xdr:colOff>
      <xdr:row>35</xdr:row>
      <xdr:rowOff>47625</xdr:rowOff>
    </xdr:from>
    <xdr:to>
      <xdr:col>7</xdr:col>
      <xdr:colOff>628649</xdr:colOff>
      <xdr:row>47</xdr:row>
      <xdr:rowOff>57150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1"/>
  <sheetViews>
    <sheetView tabSelected="1" topLeftCell="A10" workbookViewId="0">
      <selection activeCell="G36" sqref="G36"/>
    </sheetView>
  </sheetViews>
  <sheetFormatPr defaultRowHeight="13.5"/>
  <cols>
    <col min="1" max="1" width="10" customWidth="1"/>
    <col min="2" max="2" width="9" customWidth="1"/>
    <col min="4" max="4" width="8.25" customWidth="1"/>
    <col min="8" max="8" width="6" customWidth="1"/>
    <col min="11" max="11" width="11.5" customWidth="1"/>
  </cols>
  <sheetData>
    <row r="1" spans="1:13">
      <c r="A1" t="s">
        <v>95</v>
      </c>
    </row>
    <row r="3" spans="1:13">
      <c r="A3" t="s">
        <v>79</v>
      </c>
    </row>
    <row r="5" spans="1:13">
      <c r="A5" t="s">
        <v>84</v>
      </c>
    </row>
    <row r="8" spans="1:13">
      <c r="A8" s="4" t="s">
        <v>30</v>
      </c>
      <c r="B8" s="4"/>
      <c r="C8" s="4"/>
      <c r="D8" s="4"/>
      <c r="E8" s="4"/>
      <c r="F8" s="4"/>
      <c r="G8" s="4"/>
      <c r="H8" s="4"/>
      <c r="I8" s="4"/>
    </row>
    <row r="9" spans="1:13">
      <c r="A9" s="4" t="s">
        <v>8</v>
      </c>
      <c r="B9" s="4"/>
      <c r="C9" s="4"/>
      <c r="D9" s="4"/>
      <c r="E9" s="4"/>
      <c r="F9" s="4"/>
      <c r="G9" s="4"/>
      <c r="H9" s="4"/>
      <c r="I9" s="4"/>
    </row>
    <row r="10" spans="1:13">
      <c r="A10" s="4" t="s">
        <v>42</v>
      </c>
      <c r="B10" s="4"/>
      <c r="C10" s="4"/>
      <c r="D10" s="4"/>
      <c r="E10" s="4"/>
      <c r="F10" s="4"/>
      <c r="G10" s="4"/>
      <c r="H10" s="4"/>
      <c r="I10" s="4"/>
    </row>
    <row r="11" spans="1:13">
      <c r="A11" s="24" t="s">
        <v>41</v>
      </c>
      <c r="B11" s="24"/>
      <c r="C11" s="4"/>
      <c r="D11" s="4"/>
      <c r="E11" s="4"/>
      <c r="F11" s="4"/>
      <c r="G11" s="4"/>
      <c r="H11" s="4"/>
      <c r="I11" s="24" t="s">
        <v>55</v>
      </c>
      <c r="J11" s="9"/>
      <c r="K11" s="9"/>
    </row>
    <row r="12" spans="1:13">
      <c r="A12" s="18" t="s">
        <v>6</v>
      </c>
      <c r="B12" s="18" t="s">
        <v>58</v>
      </c>
      <c r="C12" s="17" t="s">
        <v>5</v>
      </c>
      <c r="H12" s="25"/>
      <c r="I12" s="62" t="s">
        <v>96</v>
      </c>
      <c r="J12" s="63"/>
      <c r="K12" s="64"/>
    </row>
    <row r="13" spans="1:13">
      <c r="A13" s="19" t="s">
        <v>40</v>
      </c>
      <c r="B13" s="53">
        <v>236</v>
      </c>
      <c r="C13" s="16">
        <f>B13/792*100</f>
        <v>29.797979797979796</v>
      </c>
      <c r="H13" s="25"/>
      <c r="I13" s="65"/>
      <c r="J13" s="66"/>
      <c r="K13" s="67"/>
      <c r="M13" s="15"/>
    </row>
    <row r="14" spans="1:13">
      <c r="A14" s="41" t="s">
        <v>9</v>
      </c>
      <c r="B14" s="53">
        <v>540</v>
      </c>
      <c r="C14" s="16">
        <v>68.2</v>
      </c>
      <c r="H14" s="25"/>
      <c r="I14" s="65"/>
      <c r="J14" s="66"/>
      <c r="K14" s="67"/>
    </row>
    <row r="15" spans="1:13">
      <c r="A15" s="41" t="s">
        <v>43</v>
      </c>
      <c r="B15" s="53">
        <v>16</v>
      </c>
      <c r="C15" s="16">
        <v>2</v>
      </c>
      <c r="H15" s="25"/>
      <c r="I15" s="65"/>
      <c r="J15" s="66"/>
      <c r="K15" s="67"/>
    </row>
    <row r="16" spans="1:13">
      <c r="A16" s="50" t="s">
        <v>50</v>
      </c>
      <c r="B16" s="49">
        <f>SUM(B13:B15)</f>
        <v>792</v>
      </c>
      <c r="C16" s="51">
        <f>SUM(C13:C15)</f>
        <v>99.997979797979795</v>
      </c>
      <c r="H16" s="25"/>
      <c r="I16" s="65"/>
      <c r="J16" s="66"/>
      <c r="K16" s="67"/>
    </row>
    <row r="17" spans="1:11">
      <c r="H17" s="25"/>
      <c r="I17" s="65"/>
      <c r="J17" s="66"/>
      <c r="K17" s="67"/>
    </row>
    <row r="18" spans="1:11">
      <c r="H18" s="25"/>
      <c r="I18" s="65"/>
      <c r="J18" s="66"/>
      <c r="K18" s="67"/>
    </row>
    <row r="19" spans="1:11">
      <c r="H19" s="25"/>
      <c r="I19" s="65"/>
      <c r="J19" s="66"/>
      <c r="K19" s="67"/>
    </row>
    <row r="20" spans="1:11">
      <c r="H20" s="25"/>
      <c r="I20" s="65"/>
      <c r="J20" s="66"/>
      <c r="K20" s="67"/>
    </row>
    <row r="21" spans="1:11">
      <c r="H21" s="25"/>
      <c r="I21" s="65"/>
      <c r="J21" s="66"/>
      <c r="K21" s="67"/>
    </row>
    <row r="22" spans="1:11">
      <c r="H22" s="25"/>
      <c r="I22" s="68"/>
      <c r="J22" s="69"/>
      <c r="K22" s="70"/>
    </row>
    <row r="25" spans="1:11">
      <c r="A25" t="s">
        <v>63</v>
      </c>
    </row>
    <row r="26" spans="1:11">
      <c r="A26" s="2" t="s">
        <v>49</v>
      </c>
      <c r="B26" s="2"/>
      <c r="C26" s="2"/>
      <c r="D26" s="2"/>
      <c r="E26" s="2"/>
      <c r="F26" s="2"/>
      <c r="G26" s="2"/>
      <c r="H26" s="2"/>
      <c r="I26" s="2"/>
      <c r="J26" s="2"/>
      <c r="K26" s="2"/>
    </row>
    <row r="27" spans="1:11">
      <c r="A27" s="26" t="s">
        <v>65</v>
      </c>
      <c r="B27" s="26"/>
      <c r="C27" s="26"/>
      <c r="D27" s="26"/>
      <c r="E27" s="26"/>
      <c r="F27" s="26"/>
      <c r="G27" s="26"/>
      <c r="H27" s="26"/>
      <c r="I27" s="26"/>
      <c r="J27" s="26"/>
      <c r="K27" s="26"/>
    </row>
    <row r="28" spans="1:11">
      <c r="A28" s="27" t="s">
        <v>121</v>
      </c>
      <c r="B28" s="28"/>
      <c r="C28" s="28"/>
      <c r="D28" s="28"/>
      <c r="E28" s="28"/>
      <c r="F28" s="28"/>
      <c r="G28" s="28"/>
      <c r="H28" s="28"/>
      <c r="I28" s="28"/>
      <c r="J28" s="28"/>
      <c r="K28" s="28"/>
    </row>
    <row r="29" spans="1:11">
      <c r="A29" s="2" t="s">
        <v>66</v>
      </c>
      <c r="G29" s="26"/>
      <c r="H29" s="26"/>
      <c r="I29" s="26"/>
      <c r="J29" s="26"/>
      <c r="K29" s="26"/>
    </row>
    <row r="30" spans="1:11">
      <c r="A30" s="26" t="s">
        <v>67</v>
      </c>
      <c r="B30" s="26"/>
      <c r="C30" s="26"/>
      <c r="D30" s="26"/>
      <c r="E30" s="26"/>
      <c r="F30" s="26"/>
      <c r="K30" s="2"/>
    </row>
    <row r="31" spans="1:11">
      <c r="A31" s="55" t="s">
        <v>68</v>
      </c>
      <c r="G31" s="2"/>
      <c r="H31" s="2"/>
      <c r="I31" s="2"/>
      <c r="J31" s="2"/>
      <c r="K31" s="2"/>
    </row>
    <row r="32" spans="1:11">
      <c r="G32" s="2"/>
      <c r="H32" s="2"/>
      <c r="I32" s="2"/>
      <c r="J32" s="2"/>
      <c r="K32" s="2"/>
    </row>
    <row r="33" spans="1:11">
      <c r="G33" s="2"/>
      <c r="H33" s="2"/>
      <c r="I33" s="2"/>
      <c r="J33" s="2"/>
      <c r="K33" s="2"/>
    </row>
    <row r="34" spans="1:11">
      <c r="A34" s="2"/>
      <c r="B34" s="2"/>
      <c r="C34" s="2"/>
      <c r="D34" s="2"/>
      <c r="E34" s="2"/>
      <c r="F34" s="2"/>
      <c r="G34" s="2"/>
      <c r="H34" s="2"/>
      <c r="I34" s="2"/>
      <c r="J34" s="2"/>
      <c r="K34" s="2"/>
    </row>
    <row r="35" spans="1:11">
      <c r="A35" s="2"/>
      <c r="B35" s="2"/>
      <c r="C35" s="2"/>
      <c r="D35" s="2"/>
      <c r="E35" s="2"/>
      <c r="F35" s="2"/>
      <c r="G35" s="2"/>
      <c r="H35" s="2"/>
      <c r="I35" s="2"/>
      <c r="J35" s="2"/>
      <c r="K35" s="2"/>
    </row>
    <row r="36" spans="1:11">
      <c r="A36" s="2"/>
      <c r="B36" s="2"/>
      <c r="C36" s="2"/>
      <c r="D36" s="2"/>
      <c r="E36" s="2"/>
      <c r="F36" s="2"/>
      <c r="G36" s="2"/>
      <c r="H36" s="2"/>
      <c r="I36" s="2"/>
      <c r="J36" s="2"/>
      <c r="K36" s="2"/>
    </row>
    <row r="37" spans="1:11">
      <c r="A37" s="2"/>
      <c r="B37" s="2"/>
      <c r="C37" s="2"/>
      <c r="D37" s="2"/>
      <c r="E37" s="2"/>
      <c r="F37" s="2"/>
      <c r="G37" s="2"/>
      <c r="H37" s="2"/>
      <c r="I37" s="2"/>
      <c r="J37" s="2"/>
      <c r="K37" s="2"/>
    </row>
    <row r="38" spans="1:11">
      <c r="A38" s="2"/>
      <c r="B38" s="2"/>
      <c r="C38" s="2"/>
      <c r="D38" s="2"/>
      <c r="E38" s="54"/>
      <c r="F38" s="2"/>
      <c r="G38" s="2"/>
      <c r="H38" s="2"/>
      <c r="I38" s="2"/>
      <c r="J38" s="2"/>
      <c r="K38" s="2"/>
    </row>
    <row r="39" spans="1:11">
      <c r="A39" s="2"/>
      <c r="B39" s="2"/>
      <c r="C39" s="2"/>
      <c r="D39" s="2"/>
      <c r="E39" s="2"/>
      <c r="F39" s="2"/>
      <c r="G39" s="2"/>
      <c r="H39" s="2"/>
      <c r="I39" s="2"/>
      <c r="J39" s="2"/>
      <c r="K39" s="2"/>
    </row>
    <row r="40" spans="1:11" ht="11.25" customHeight="1"/>
    <row r="41" spans="1:11" ht="18" customHeight="1">
      <c r="A41" t="s">
        <v>56</v>
      </c>
      <c r="B41" s="2"/>
      <c r="C41" s="2"/>
      <c r="I41" s="2"/>
      <c r="J41" s="2"/>
      <c r="K41" s="2"/>
    </row>
    <row r="42" spans="1:11">
      <c r="B42" s="9"/>
      <c r="C42" s="9"/>
      <c r="H42" s="2"/>
      <c r="I42" s="24" t="s">
        <v>55</v>
      </c>
      <c r="J42" s="9"/>
      <c r="K42" s="9"/>
    </row>
    <row r="43" spans="1:11">
      <c r="A43" s="30" t="s">
        <v>6</v>
      </c>
      <c r="B43" s="47" t="s">
        <v>59</v>
      </c>
      <c r="C43" s="17" t="s">
        <v>5</v>
      </c>
      <c r="H43" s="25"/>
      <c r="I43" s="62" t="s">
        <v>108</v>
      </c>
      <c r="J43" s="63"/>
      <c r="K43" s="64"/>
    </row>
    <row r="44" spans="1:11">
      <c r="A44" s="44" t="s">
        <v>10</v>
      </c>
      <c r="B44" s="1">
        <v>535</v>
      </c>
      <c r="C44" s="16">
        <v>60.2</v>
      </c>
      <c r="H44" s="25"/>
      <c r="I44" s="65"/>
      <c r="J44" s="66"/>
      <c r="K44" s="67"/>
    </row>
    <row r="45" spans="1:11">
      <c r="A45" s="40" t="s">
        <v>11</v>
      </c>
      <c r="B45" s="1">
        <v>15</v>
      </c>
      <c r="C45" s="16">
        <v>1.7</v>
      </c>
      <c r="H45" s="25"/>
      <c r="I45" s="65"/>
      <c r="J45" s="66"/>
      <c r="K45" s="67"/>
    </row>
    <row r="46" spans="1:11">
      <c r="A46" s="40" t="s">
        <v>12</v>
      </c>
      <c r="B46" s="1">
        <v>56</v>
      </c>
      <c r="C46" s="16">
        <v>6.3</v>
      </c>
      <c r="H46" s="25"/>
      <c r="I46" s="65"/>
      <c r="J46" s="66"/>
      <c r="K46" s="67"/>
    </row>
    <row r="47" spans="1:11">
      <c r="A47" s="40" t="s">
        <v>13</v>
      </c>
      <c r="B47" s="1">
        <v>118</v>
      </c>
      <c r="C47" s="16">
        <v>13.3</v>
      </c>
      <c r="H47" s="25"/>
      <c r="I47" s="65"/>
      <c r="J47" s="66"/>
      <c r="K47" s="67"/>
    </row>
    <row r="48" spans="1:11" ht="9.75" customHeight="1">
      <c r="A48" s="91" t="s">
        <v>39</v>
      </c>
      <c r="B48" s="87">
        <v>25</v>
      </c>
      <c r="C48" s="89">
        <v>2.8</v>
      </c>
      <c r="H48" s="25"/>
      <c r="I48" s="65"/>
      <c r="J48" s="66"/>
      <c r="K48" s="67"/>
    </row>
    <row r="49" spans="1:11" ht="9.75" customHeight="1">
      <c r="A49" s="92"/>
      <c r="B49" s="88"/>
      <c r="C49" s="90"/>
      <c r="H49" s="25"/>
      <c r="I49" s="65"/>
      <c r="J49" s="66"/>
      <c r="K49" s="67"/>
    </row>
    <row r="50" spans="1:11">
      <c r="A50" s="40" t="s">
        <v>14</v>
      </c>
      <c r="B50" s="1">
        <v>58</v>
      </c>
      <c r="C50" s="16">
        <v>6.5</v>
      </c>
      <c r="H50" s="25"/>
      <c r="I50" s="65"/>
      <c r="J50" s="66"/>
      <c r="K50" s="67"/>
    </row>
    <row r="51" spans="1:11">
      <c r="A51" s="40" t="s">
        <v>15</v>
      </c>
      <c r="B51" s="1">
        <v>63</v>
      </c>
      <c r="C51" s="16">
        <v>7.1</v>
      </c>
      <c r="H51" s="25"/>
      <c r="I51" s="65"/>
      <c r="J51" s="66"/>
      <c r="K51" s="67"/>
    </row>
    <row r="52" spans="1:11">
      <c r="A52" s="41" t="s">
        <v>43</v>
      </c>
      <c r="B52" s="1">
        <v>19</v>
      </c>
      <c r="C52" s="16">
        <v>2.1</v>
      </c>
      <c r="H52" s="25"/>
      <c r="I52" s="65"/>
      <c r="J52" s="66"/>
      <c r="K52" s="67"/>
    </row>
    <row r="53" spans="1:11">
      <c r="A53" s="50" t="s">
        <v>50</v>
      </c>
      <c r="B53" s="49">
        <f>SUM(B44:B52)</f>
        <v>889</v>
      </c>
      <c r="C53" s="51">
        <f>SUM(C44:C52)</f>
        <v>99.999999999999986</v>
      </c>
      <c r="H53" s="25"/>
      <c r="I53" s="68"/>
      <c r="J53" s="69"/>
      <c r="K53" s="70"/>
    </row>
    <row r="54" spans="1:11">
      <c r="H54" s="2"/>
      <c r="I54" s="45"/>
      <c r="J54" s="45"/>
      <c r="K54" s="45"/>
    </row>
    <row r="57" spans="1:11">
      <c r="A57" s="2"/>
      <c r="B57" s="2"/>
      <c r="C57" s="2"/>
      <c r="D57" s="2"/>
      <c r="E57" s="2"/>
      <c r="F57" s="2"/>
      <c r="G57" s="2"/>
      <c r="H57" s="2"/>
      <c r="I57" s="2"/>
      <c r="J57" s="2"/>
      <c r="K57" s="2"/>
    </row>
    <row r="58" spans="1:11">
      <c r="A58" s="2"/>
      <c r="B58" s="2"/>
      <c r="C58" s="2"/>
      <c r="D58" s="2"/>
      <c r="E58" s="2"/>
      <c r="F58" s="2"/>
      <c r="G58" s="2"/>
      <c r="H58" s="2"/>
      <c r="I58" s="2"/>
      <c r="J58" s="2"/>
      <c r="K58" s="2"/>
    </row>
    <row r="59" spans="1:11">
      <c r="A59" s="2"/>
      <c r="B59" s="2"/>
      <c r="C59" s="2"/>
      <c r="D59" s="2"/>
      <c r="E59" s="2"/>
      <c r="F59" s="2"/>
      <c r="G59" s="2"/>
      <c r="H59" s="2"/>
      <c r="I59" s="2"/>
      <c r="J59" s="2"/>
      <c r="K59" s="2"/>
    </row>
    <row r="60" spans="1:11">
      <c r="A60" s="2"/>
      <c r="B60" s="2"/>
      <c r="C60" s="2"/>
      <c r="D60" s="2"/>
      <c r="E60" s="2"/>
      <c r="F60" s="2"/>
      <c r="G60" s="2"/>
      <c r="H60" s="2"/>
      <c r="I60" s="2"/>
      <c r="J60" s="2"/>
      <c r="K60" s="2"/>
    </row>
    <row r="61" spans="1:11">
      <c r="A61" t="s">
        <v>47</v>
      </c>
      <c r="H61" s="2"/>
      <c r="I61" s="24" t="s">
        <v>55</v>
      </c>
      <c r="J61" s="9"/>
      <c r="K61" s="9"/>
    </row>
    <row r="62" spans="1:11">
      <c r="B62" s="9"/>
      <c r="H62" s="25"/>
      <c r="I62" s="62" t="s">
        <v>105</v>
      </c>
      <c r="J62" s="63"/>
      <c r="K62" s="64"/>
    </row>
    <row r="63" spans="1:11">
      <c r="A63" s="31" t="s">
        <v>6</v>
      </c>
      <c r="B63" s="18" t="s">
        <v>57</v>
      </c>
      <c r="C63" s="31" t="s">
        <v>5</v>
      </c>
      <c r="H63" s="25"/>
      <c r="I63" s="65"/>
      <c r="J63" s="66"/>
      <c r="K63" s="67"/>
    </row>
    <row r="64" spans="1:11">
      <c r="A64" s="19" t="s">
        <v>16</v>
      </c>
      <c r="B64" s="1">
        <v>14</v>
      </c>
      <c r="C64" s="16">
        <f>B64/792*100</f>
        <v>1.7676767676767675</v>
      </c>
      <c r="H64" s="25"/>
      <c r="I64" s="65"/>
      <c r="J64" s="66"/>
      <c r="K64" s="67"/>
    </row>
    <row r="65" spans="1:11">
      <c r="A65" s="41" t="s">
        <v>17</v>
      </c>
      <c r="B65" s="1">
        <v>86</v>
      </c>
      <c r="C65" s="16">
        <f t="shared" ref="C65:C71" si="0">B65/792*100</f>
        <v>10.85858585858586</v>
      </c>
      <c r="H65" s="25"/>
      <c r="I65" s="65"/>
      <c r="J65" s="66"/>
      <c r="K65" s="67"/>
    </row>
    <row r="66" spans="1:11">
      <c r="A66" s="41" t="s">
        <v>18</v>
      </c>
      <c r="B66" s="1">
        <v>71</v>
      </c>
      <c r="C66" s="16">
        <f t="shared" si="0"/>
        <v>8.9646464646464636</v>
      </c>
      <c r="H66" s="25"/>
      <c r="I66" s="65"/>
      <c r="J66" s="66"/>
      <c r="K66" s="67"/>
    </row>
    <row r="67" spans="1:11">
      <c r="A67" s="41" t="s">
        <v>19</v>
      </c>
      <c r="B67" s="1">
        <v>139</v>
      </c>
      <c r="C67" s="16">
        <f t="shared" si="0"/>
        <v>17.550505050505048</v>
      </c>
      <c r="H67" s="25"/>
      <c r="I67" s="65"/>
      <c r="J67" s="66"/>
      <c r="K67" s="67"/>
    </row>
    <row r="68" spans="1:11">
      <c r="A68" s="41" t="s">
        <v>20</v>
      </c>
      <c r="B68" s="1">
        <v>188</v>
      </c>
      <c r="C68" s="16">
        <f t="shared" si="0"/>
        <v>23.737373737373737</v>
      </c>
      <c r="H68" s="25"/>
      <c r="I68" s="65"/>
      <c r="J68" s="66"/>
      <c r="K68" s="67"/>
    </row>
    <row r="69" spans="1:11">
      <c r="A69" s="41" t="s">
        <v>21</v>
      </c>
      <c r="B69" s="1">
        <v>180</v>
      </c>
      <c r="C69" s="16">
        <f t="shared" si="0"/>
        <v>22.727272727272727</v>
      </c>
      <c r="H69" s="25"/>
      <c r="I69" s="65"/>
      <c r="J69" s="66"/>
      <c r="K69" s="67"/>
    </row>
    <row r="70" spans="1:11">
      <c r="A70" s="41" t="s">
        <v>22</v>
      </c>
      <c r="B70" s="1">
        <v>94</v>
      </c>
      <c r="C70" s="16">
        <v>11.8</v>
      </c>
      <c r="H70" s="25"/>
      <c r="I70" s="65"/>
      <c r="J70" s="66"/>
      <c r="K70" s="67"/>
    </row>
    <row r="71" spans="1:11">
      <c r="A71" s="41" t="s">
        <v>43</v>
      </c>
      <c r="B71" s="1">
        <v>20</v>
      </c>
      <c r="C71" s="16">
        <f t="shared" si="0"/>
        <v>2.5252525252525251</v>
      </c>
      <c r="H71" s="25"/>
      <c r="I71" s="65"/>
      <c r="J71" s="66"/>
      <c r="K71" s="67"/>
    </row>
    <row r="72" spans="1:11">
      <c r="A72" s="50" t="s">
        <v>50</v>
      </c>
      <c r="B72" s="49">
        <f>SUM(B64:B71)</f>
        <v>792</v>
      </c>
      <c r="C72" s="51">
        <v>100</v>
      </c>
      <c r="H72" s="25"/>
      <c r="I72" s="68"/>
      <c r="J72" s="69"/>
      <c r="K72" s="70"/>
    </row>
    <row r="73" spans="1:11">
      <c r="A73" s="2"/>
      <c r="H73" s="2"/>
      <c r="I73" s="2"/>
    </row>
    <row r="74" spans="1:11">
      <c r="A74" s="2"/>
      <c r="B74" s="2"/>
      <c r="H74" s="2"/>
      <c r="I74" s="2"/>
    </row>
    <row r="75" spans="1:11">
      <c r="A75" s="2"/>
      <c r="B75" s="2"/>
      <c r="H75" s="2"/>
      <c r="I75" s="2"/>
    </row>
    <row r="76" spans="1:11">
      <c r="A76" s="2"/>
      <c r="B76" s="2"/>
      <c r="H76" s="2"/>
      <c r="I76" s="2"/>
    </row>
    <row r="77" spans="1:11">
      <c r="A77" s="2"/>
      <c r="B77" s="2"/>
      <c r="H77" s="2"/>
      <c r="I77" s="2"/>
    </row>
    <row r="78" spans="1:11">
      <c r="A78" s="2"/>
      <c r="B78" s="2"/>
      <c r="H78" s="2"/>
      <c r="I78" s="2"/>
    </row>
    <row r="79" spans="1:11">
      <c r="A79" s="2"/>
      <c r="B79" s="2"/>
      <c r="C79" s="2"/>
      <c r="D79" s="2"/>
      <c r="E79" s="2"/>
      <c r="F79" s="2"/>
      <c r="G79" s="2"/>
      <c r="H79" s="2"/>
      <c r="I79" s="2"/>
      <c r="J79" s="2"/>
      <c r="K79" s="2"/>
    </row>
    <row r="80" spans="1:11">
      <c r="A80" s="26" t="s">
        <v>48</v>
      </c>
      <c r="B80" s="26"/>
      <c r="I80" s="24" t="s">
        <v>55</v>
      </c>
      <c r="J80" s="9"/>
      <c r="K80" s="9"/>
    </row>
    <row r="81" spans="1:11">
      <c r="A81" s="12"/>
      <c r="B81" s="12"/>
      <c r="H81" s="25"/>
      <c r="I81" s="62" t="s">
        <v>97</v>
      </c>
      <c r="J81" s="63"/>
      <c r="K81" s="64"/>
    </row>
    <row r="82" spans="1:11">
      <c r="A82" s="30" t="s">
        <v>6</v>
      </c>
      <c r="B82" s="32" t="s">
        <v>60</v>
      </c>
      <c r="C82" s="31" t="s">
        <v>5</v>
      </c>
      <c r="H82" s="25"/>
      <c r="I82" s="65"/>
      <c r="J82" s="66"/>
      <c r="K82" s="67"/>
    </row>
    <row r="83" spans="1:11">
      <c r="A83" s="42" t="s">
        <v>23</v>
      </c>
      <c r="B83" s="1">
        <v>293</v>
      </c>
      <c r="C83" s="16">
        <f t="shared" ref="C83:C85" si="1">B83/792*100</f>
        <v>36.994949494949495</v>
      </c>
      <c r="H83" s="25"/>
      <c r="I83" s="65"/>
      <c r="J83" s="66"/>
      <c r="K83" s="67"/>
    </row>
    <row r="84" spans="1:11">
      <c r="A84" s="43" t="s">
        <v>24</v>
      </c>
      <c r="B84" s="1">
        <v>260</v>
      </c>
      <c r="C84" s="16">
        <f t="shared" si="1"/>
        <v>32.828282828282831</v>
      </c>
      <c r="H84" s="25"/>
      <c r="I84" s="65"/>
      <c r="J84" s="66"/>
      <c r="K84" s="67"/>
    </row>
    <row r="85" spans="1:11">
      <c r="A85" s="85" t="s">
        <v>38</v>
      </c>
      <c r="B85" s="87">
        <v>162</v>
      </c>
      <c r="C85" s="89">
        <f t="shared" si="1"/>
        <v>20.454545454545457</v>
      </c>
      <c r="H85" s="25"/>
      <c r="I85" s="65"/>
      <c r="J85" s="66"/>
      <c r="K85" s="67"/>
    </row>
    <row r="86" spans="1:11">
      <c r="A86" s="86"/>
      <c r="B86" s="88"/>
      <c r="C86" s="90"/>
      <c r="H86" s="25"/>
      <c r="I86" s="65"/>
      <c r="J86" s="66"/>
      <c r="K86" s="67"/>
    </row>
    <row r="87" spans="1:11">
      <c r="A87" s="43" t="s">
        <v>15</v>
      </c>
      <c r="B87" s="1">
        <v>62</v>
      </c>
      <c r="C87" s="16">
        <f>B87/792*100</f>
        <v>7.8282828282828287</v>
      </c>
      <c r="H87" s="25"/>
      <c r="I87" s="65"/>
      <c r="J87" s="66"/>
      <c r="K87" s="67"/>
    </row>
    <row r="88" spans="1:11">
      <c r="A88" s="41" t="s">
        <v>43</v>
      </c>
      <c r="B88" s="1">
        <v>15</v>
      </c>
      <c r="C88" s="16">
        <f t="shared" ref="C88" si="2">B88/792*100</f>
        <v>1.893939393939394</v>
      </c>
      <c r="H88" s="25"/>
      <c r="I88" s="65"/>
      <c r="J88" s="66"/>
      <c r="K88" s="67"/>
    </row>
    <row r="89" spans="1:11">
      <c r="A89" s="50" t="s">
        <v>50</v>
      </c>
      <c r="B89" s="49">
        <f>SUM(B83:B88)</f>
        <v>792</v>
      </c>
      <c r="C89" s="51">
        <f>SUM(C83:C88)</f>
        <v>100</v>
      </c>
      <c r="H89" s="25"/>
      <c r="I89" s="65"/>
      <c r="J89" s="66"/>
      <c r="K89" s="67"/>
    </row>
    <row r="90" spans="1:11">
      <c r="H90" s="25"/>
      <c r="I90" s="65"/>
      <c r="J90" s="66"/>
      <c r="K90" s="67"/>
    </row>
    <row r="91" spans="1:11">
      <c r="H91" s="25"/>
      <c r="I91" s="68"/>
      <c r="J91" s="69"/>
      <c r="K91" s="70"/>
    </row>
    <row r="92" spans="1:11">
      <c r="H92" s="2"/>
      <c r="I92" s="45"/>
      <c r="J92" s="45"/>
      <c r="K92" s="45"/>
    </row>
    <row r="98" spans="1:11">
      <c r="H98" s="2"/>
      <c r="I98" s="2"/>
    </row>
    <row r="99" spans="1:11">
      <c r="A99" t="s">
        <v>29</v>
      </c>
    </row>
    <row r="100" spans="1:11">
      <c r="I100" s="24" t="s">
        <v>55</v>
      </c>
      <c r="J100" s="9"/>
      <c r="K100" s="9"/>
    </row>
    <row r="101" spans="1:11">
      <c r="A101" s="31" t="s">
        <v>6</v>
      </c>
      <c r="B101" s="32" t="s">
        <v>61</v>
      </c>
      <c r="C101" s="32" t="s">
        <v>5</v>
      </c>
      <c r="E101" s="20"/>
      <c r="H101" s="25"/>
      <c r="I101" s="62" t="s">
        <v>109</v>
      </c>
      <c r="J101" s="63"/>
      <c r="K101" s="64"/>
    </row>
    <row r="102" spans="1:11">
      <c r="A102" s="36" t="s">
        <v>25</v>
      </c>
      <c r="B102" s="1">
        <v>273</v>
      </c>
      <c r="C102" s="16">
        <f>B102/792*100</f>
        <v>34.469696969696969</v>
      </c>
      <c r="H102" s="25"/>
      <c r="I102" s="65"/>
      <c r="J102" s="66"/>
      <c r="K102" s="67"/>
    </row>
    <row r="103" spans="1:11">
      <c r="A103" s="37" t="s">
        <v>26</v>
      </c>
      <c r="B103" s="1">
        <v>451</v>
      </c>
      <c r="C103" s="16">
        <f t="shared" ref="C103:C106" si="3">B103/792*100</f>
        <v>56.944444444444443</v>
      </c>
      <c r="H103" s="25"/>
      <c r="I103" s="65"/>
      <c r="J103" s="66"/>
      <c r="K103" s="67"/>
    </row>
    <row r="104" spans="1:11">
      <c r="A104" s="37" t="s">
        <v>27</v>
      </c>
      <c r="B104" s="1">
        <v>7</v>
      </c>
      <c r="C104" s="16">
        <f t="shared" si="3"/>
        <v>0.88383838383838376</v>
      </c>
      <c r="H104" s="25"/>
      <c r="I104" s="65"/>
      <c r="J104" s="66"/>
      <c r="K104" s="67"/>
    </row>
    <row r="105" spans="1:11">
      <c r="A105" s="37" t="s">
        <v>28</v>
      </c>
      <c r="B105" s="1">
        <v>46</v>
      </c>
      <c r="C105" s="16">
        <f t="shared" si="3"/>
        <v>5.808080808080808</v>
      </c>
      <c r="H105" s="25"/>
      <c r="I105" s="65"/>
      <c r="J105" s="66"/>
      <c r="K105" s="67"/>
    </row>
    <row r="106" spans="1:11">
      <c r="A106" s="41" t="s">
        <v>43</v>
      </c>
      <c r="B106" s="1">
        <v>15</v>
      </c>
      <c r="C106" s="16">
        <f t="shared" si="3"/>
        <v>1.893939393939394</v>
      </c>
      <c r="H106" s="25"/>
      <c r="I106" s="65"/>
      <c r="J106" s="66"/>
      <c r="K106" s="67"/>
    </row>
    <row r="107" spans="1:11">
      <c r="A107" s="50" t="s">
        <v>50</v>
      </c>
      <c r="B107" s="49">
        <f>SUM(B102:B106)</f>
        <v>792</v>
      </c>
      <c r="C107" s="51">
        <f>SUM(C102:C106)</f>
        <v>99.999999999999986</v>
      </c>
      <c r="H107" s="25"/>
      <c r="I107" s="65"/>
      <c r="J107" s="66"/>
      <c r="K107" s="67"/>
    </row>
    <row r="108" spans="1:11">
      <c r="H108" s="25"/>
      <c r="I108" s="65"/>
      <c r="J108" s="66"/>
      <c r="K108" s="67"/>
    </row>
    <row r="109" spans="1:11">
      <c r="H109" s="25"/>
      <c r="I109" s="65"/>
      <c r="J109" s="66"/>
      <c r="K109" s="67"/>
    </row>
    <row r="110" spans="1:11">
      <c r="H110" s="25"/>
      <c r="I110" s="65"/>
      <c r="J110" s="66"/>
      <c r="K110" s="67"/>
    </row>
    <row r="111" spans="1:11">
      <c r="H111" s="25"/>
      <c r="I111" s="68"/>
      <c r="J111" s="69"/>
      <c r="K111" s="70"/>
    </row>
    <row r="115" spans="1:11">
      <c r="A115" t="s">
        <v>51</v>
      </c>
    </row>
    <row r="116" spans="1:11">
      <c r="A116" s="2"/>
      <c r="B116" s="2"/>
      <c r="C116" s="2"/>
      <c r="D116" s="2"/>
      <c r="E116" s="2"/>
      <c r="F116" s="2"/>
      <c r="G116" s="2"/>
      <c r="H116" s="2"/>
      <c r="I116" s="2"/>
      <c r="J116" s="2"/>
      <c r="K116" s="2"/>
    </row>
    <row r="117" spans="1:11">
      <c r="A117" s="83" t="s">
        <v>86</v>
      </c>
      <c r="B117" s="83"/>
      <c r="C117" s="83"/>
      <c r="D117" s="83"/>
      <c r="E117" s="83"/>
      <c r="F117" s="83"/>
      <c r="G117" s="83"/>
      <c r="H117" s="83"/>
      <c r="I117" s="83"/>
      <c r="J117" s="83"/>
      <c r="K117" s="83"/>
    </row>
    <row r="118" spans="1:11">
      <c r="A118" s="60" t="s">
        <v>87</v>
      </c>
      <c r="B118" s="60"/>
      <c r="C118" s="60"/>
      <c r="D118" s="60"/>
      <c r="E118" s="60"/>
      <c r="F118" s="60"/>
      <c r="G118" s="60"/>
      <c r="H118" s="60"/>
      <c r="I118" s="60"/>
      <c r="J118" s="60"/>
      <c r="K118" s="60"/>
    </row>
    <row r="119" spans="1:11">
      <c r="A119" s="60" t="s">
        <v>88</v>
      </c>
      <c r="B119" s="60"/>
      <c r="C119" s="60"/>
      <c r="D119" s="60"/>
      <c r="E119" s="60"/>
      <c r="F119" s="60"/>
      <c r="G119" s="60"/>
      <c r="H119" s="60"/>
      <c r="I119" s="60"/>
      <c r="J119" s="60"/>
      <c r="K119" s="60"/>
    </row>
    <row r="121" spans="1:11">
      <c r="A121" s="84" t="s">
        <v>31</v>
      </c>
      <c r="B121" s="84"/>
      <c r="C121" s="84"/>
      <c r="D121" s="84"/>
      <c r="E121" s="84"/>
      <c r="F121" s="84"/>
      <c r="G121" s="84"/>
      <c r="H121" s="84"/>
      <c r="I121" s="84"/>
      <c r="J121" s="84"/>
    </row>
    <row r="122" spans="1:11">
      <c r="E122" s="59"/>
      <c r="F122" s="59"/>
      <c r="G122" s="59"/>
      <c r="H122" s="59"/>
      <c r="I122" s="59"/>
      <c r="J122" s="59"/>
    </row>
    <row r="123" spans="1:11">
      <c r="A123" s="59" t="s">
        <v>0</v>
      </c>
      <c r="B123" s="59"/>
      <c r="C123" s="59"/>
      <c r="D123" s="59"/>
      <c r="I123" s="24" t="s">
        <v>55</v>
      </c>
      <c r="J123" s="9"/>
      <c r="K123" s="9"/>
    </row>
    <row r="124" spans="1:11">
      <c r="A124" s="14"/>
      <c r="B124" s="59"/>
      <c r="C124" s="59"/>
      <c r="D124" s="59"/>
      <c r="H124" s="25"/>
      <c r="I124" s="62" t="s">
        <v>102</v>
      </c>
      <c r="J124" s="63"/>
      <c r="K124" s="64"/>
    </row>
    <row r="125" spans="1:11">
      <c r="A125" s="31" t="s">
        <v>7</v>
      </c>
      <c r="B125" s="32" t="s">
        <v>61</v>
      </c>
      <c r="C125" s="32" t="s">
        <v>5</v>
      </c>
      <c r="H125" s="25"/>
      <c r="I125" s="65"/>
      <c r="J125" s="66"/>
      <c r="K125" s="67"/>
    </row>
    <row r="126" spans="1:11">
      <c r="A126" s="10" t="s">
        <v>25</v>
      </c>
      <c r="B126" s="1">
        <v>243</v>
      </c>
      <c r="C126" s="16">
        <f t="shared" ref="C126:C130" si="4">B126/792*100</f>
        <v>30.681818181818183</v>
      </c>
      <c r="H126" s="25"/>
      <c r="I126" s="65"/>
      <c r="J126" s="66"/>
      <c r="K126" s="67"/>
    </row>
    <row r="127" spans="1:11">
      <c r="A127" s="1" t="s">
        <v>26</v>
      </c>
      <c r="B127" s="1">
        <v>487</v>
      </c>
      <c r="C127" s="16">
        <f t="shared" si="4"/>
        <v>61.489898989898997</v>
      </c>
      <c r="H127" s="25"/>
      <c r="I127" s="65"/>
      <c r="J127" s="66"/>
      <c r="K127" s="67"/>
    </row>
    <row r="128" spans="1:11">
      <c r="A128" s="1" t="s">
        <v>27</v>
      </c>
      <c r="B128" s="1">
        <v>10</v>
      </c>
      <c r="C128" s="16">
        <f t="shared" si="4"/>
        <v>1.2626262626262625</v>
      </c>
      <c r="H128" s="25"/>
      <c r="I128" s="65"/>
      <c r="J128" s="66"/>
      <c r="K128" s="67"/>
    </row>
    <row r="129" spans="1:11">
      <c r="A129" s="10" t="s">
        <v>28</v>
      </c>
      <c r="B129" s="1">
        <v>35</v>
      </c>
      <c r="C129" s="16">
        <f t="shared" si="4"/>
        <v>4.4191919191919196</v>
      </c>
      <c r="H129" s="25"/>
      <c r="I129" s="65"/>
      <c r="J129" s="66"/>
      <c r="K129" s="67"/>
    </row>
    <row r="130" spans="1:11">
      <c r="A130" s="41" t="s">
        <v>43</v>
      </c>
      <c r="B130" s="1">
        <v>17</v>
      </c>
      <c r="C130" s="16">
        <f t="shared" si="4"/>
        <v>2.1464646464646462</v>
      </c>
      <c r="H130" s="25"/>
      <c r="I130" s="65"/>
      <c r="J130" s="66"/>
      <c r="K130" s="67"/>
    </row>
    <row r="131" spans="1:11">
      <c r="A131" s="50" t="s">
        <v>50</v>
      </c>
      <c r="B131" s="49">
        <f>SUM(B126:B130)</f>
        <v>792</v>
      </c>
      <c r="C131" s="51">
        <f>SUM(C126:C130)</f>
        <v>100</v>
      </c>
      <c r="H131" s="25"/>
      <c r="I131" s="65"/>
      <c r="J131" s="66"/>
      <c r="K131" s="67"/>
    </row>
    <row r="132" spans="1:11">
      <c r="A132" s="2"/>
      <c r="B132" s="2"/>
      <c r="H132" s="25"/>
      <c r="I132" s="65"/>
      <c r="J132" s="66"/>
      <c r="K132" s="67"/>
    </row>
    <row r="133" spans="1:11">
      <c r="A133" s="2"/>
      <c r="B133" s="2"/>
      <c r="H133" s="25"/>
      <c r="I133" s="65"/>
      <c r="J133" s="66"/>
      <c r="K133" s="67"/>
    </row>
    <row r="134" spans="1:11">
      <c r="A134" s="2"/>
      <c r="B134" s="2"/>
      <c r="H134" s="25"/>
      <c r="I134" s="68"/>
      <c r="J134" s="69"/>
      <c r="K134" s="70"/>
    </row>
    <row r="135" spans="1:11">
      <c r="A135" s="2"/>
      <c r="B135" s="2"/>
    </row>
    <row r="136" spans="1:11">
      <c r="A136" s="2"/>
      <c r="B136" s="2"/>
    </row>
    <row r="137" spans="1:11">
      <c r="A137" s="2"/>
      <c r="B137" s="2"/>
    </row>
    <row r="138" spans="1:11">
      <c r="A138" s="2"/>
      <c r="B138" s="2"/>
    </row>
    <row r="139" spans="1:11">
      <c r="A139" s="2"/>
      <c r="B139" s="2"/>
    </row>
    <row r="140" spans="1:11">
      <c r="A140" s="2"/>
      <c r="B140" s="2"/>
    </row>
    <row r="141" spans="1:11">
      <c r="A141" s="3" t="s">
        <v>52</v>
      </c>
      <c r="B141" s="2"/>
    </row>
    <row r="142" spans="1:11">
      <c r="A142" s="3"/>
      <c r="B142" s="2"/>
    </row>
    <row r="143" spans="1:11">
      <c r="A143" s="81" t="s">
        <v>69</v>
      </c>
      <c r="B143" s="82"/>
      <c r="C143" s="82"/>
      <c r="D143" s="82"/>
      <c r="E143" s="82"/>
      <c r="F143" s="82"/>
      <c r="G143" s="82"/>
      <c r="H143" s="82"/>
      <c r="I143" s="82"/>
      <c r="J143" s="82"/>
      <c r="K143" s="82"/>
    </row>
    <row r="144" spans="1:11">
      <c r="A144" s="60" t="s">
        <v>70</v>
      </c>
      <c r="B144" s="60"/>
      <c r="C144" s="60"/>
      <c r="D144" s="60"/>
      <c r="E144" s="60"/>
      <c r="F144" s="60"/>
      <c r="G144" s="60"/>
      <c r="H144" s="60"/>
      <c r="I144" s="60"/>
      <c r="J144" s="60"/>
      <c r="K144" s="60"/>
    </row>
    <row r="145" spans="1:11">
      <c r="A145" s="58"/>
      <c r="B145" s="58"/>
      <c r="C145" s="58"/>
      <c r="D145" s="58"/>
      <c r="E145" s="58"/>
      <c r="F145" s="58"/>
      <c r="G145" s="58"/>
      <c r="H145" s="58"/>
      <c r="I145" s="58"/>
      <c r="J145" s="58"/>
      <c r="K145" s="58"/>
    </row>
    <row r="146" spans="1:11">
      <c r="A146" s="58"/>
      <c r="B146" s="58"/>
      <c r="C146" s="58"/>
      <c r="D146" s="58"/>
      <c r="E146" s="58"/>
      <c r="F146" s="58"/>
      <c r="G146" s="58"/>
      <c r="H146" s="58"/>
      <c r="I146" s="58"/>
      <c r="J146" s="58"/>
      <c r="K146" s="58"/>
    </row>
    <row r="147" spans="1:11">
      <c r="A147" s="58"/>
      <c r="B147" s="58"/>
      <c r="C147" s="58"/>
      <c r="D147" s="58"/>
      <c r="E147" s="58"/>
      <c r="F147" s="58"/>
      <c r="G147" s="58"/>
      <c r="H147" s="58"/>
      <c r="I147" s="58"/>
      <c r="J147" s="58"/>
      <c r="K147" s="58"/>
    </row>
    <row r="148" spans="1:11">
      <c r="A148" s="60"/>
      <c r="B148" s="60"/>
      <c r="C148" s="60"/>
      <c r="D148" s="60"/>
      <c r="E148" s="60"/>
      <c r="F148" s="60"/>
      <c r="G148" s="60"/>
      <c r="H148" s="60"/>
      <c r="I148" s="60"/>
      <c r="J148" s="60"/>
      <c r="K148" s="60"/>
    </row>
    <row r="149" spans="1:11">
      <c r="A149" t="s">
        <v>1</v>
      </c>
      <c r="I149" s="2"/>
      <c r="J149" s="2"/>
      <c r="K149" s="2"/>
    </row>
    <row r="150" spans="1:11">
      <c r="H150" s="2"/>
      <c r="I150" s="24" t="s">
        <v>55</v>
      </c>
      <c r="J150" s="9"/>
      <c r="K150" s="9"/>
    </row>
    <row r="151" spans="1:11">
      <c r="A151" s="31" t="s">
        <v>7</v>
      </c>
      <c r="B151" s="32" t="s">
        <v>61</v>
      </c>
      <c r="C151" s="32" t="s">
        <v>5</v>
      </c>
      <c r="H151" s="25"/>
      <c r="I151" s="62" t="s">
        <v>115</v>
      </c>
      <c r="J151" s="63"/>
      <c r="K151" s="64"/>
    </row>
    <row r="152" spans="1:11">
      <c r="A152" s="10" t="s">
        <v>25</v>
      </c>
      <c r="B152" s="1">
        <v>118</v>
      </c>
      <c r="C152" s="16">
        <f>B152/792*100</f>
        <v>14.898989898989898</v>
      </c>
      <c r="H152" s="25"/>
      <c r="I152" s="65"/>
      <c r="J152" s="66"/>
      <c r="K152" s="67"/>
    </row>
    <row r="153" spans="1:11">
      <c r="A153" s="1" t="s">
        <v>26</v>
      </c>
      <c r="B153" s="1">
        <v>554</v>
      </c>
      <c r="C153" s="16">
        <f t="shared" ref="C153:C156" si="5">B153/792*100</f>
        <v>69.949494949494948</v>
      </c>
      <c r="H153" s="25"/>
      <c r="I153" s="65"/>
      <c r="J153" s="66"/>
      <c r="K153" s="67"/>
    </row>
    <row r="154" spans="1:11">
      <c r="A154" s="1" t="s">
        <v>27</v>
      </c>
      <c r="B154" s="1">
        <v>28</v>
      </c>
      <c r="C154" s="16">
        <f t="shared" si="5"/>
        <v>3.535353535353535</v>
      </c>
      <c r="H154" s="25"/>
      <c r="I154" s="65"/>
      <c r="J154" s="66"/>
      <c r="K154" s="67"/>
    </row>
    <row r="155" spans="1:11">
      <c r="A155" s="10" t="s">
        <v>32</v>
      </c>
      <c r="B155" s="1">
        <v>71</v>
      </c>
      <c r="C155" s="16">
        <f t="shared" si="5"/>
        <v>8.9646464646464636</v>
      </c>
      <c r="H155" s="25"/>
      <c r="I155" s="65"/>
      <c r="J155" s="66"/>
      <c r="K155" s="67"/>
    </row>
    <row r="156" spans="1:11">
      <c r="A156" s="41" t="s">
        <v>43</v>
      </c>
      <c r="B156" s="1">
        <v>21</v>
      </c>
      <c r="C156" s="16">
        <f t="shared" si="5"/>
        <v>2.6515151515151514</v>
      </c>
      <c r="H156" s="25"/>
      <c r="I156" s="65"/>
      <c r="J156" s="66"/>
      <c r="K156" s="67"/>
    </row>
    <row r="157" spans="1:11">
      <c r="A157" s="50" t="s">
        <v>50</v>
      </c>
      <c r="B157" s="49">
        <f>SUM(B152:B156)</f>
        <v>792</v>
      </c>
      <c r="C157" s="51">
        <f>SUM(C152:C156)</f>
        <v>100</v>
      </c>
      <c r="H157" s="25"/>
      <c r="I157" s="65"/>
      <c r="J157" s="66"/>
      <c r="K157" s="67"/>
    </row>
    <row r="158" spans="1:11">
      <c r="A158" s="14"/>
      <c r="B158" s="14"/>
      <c r="C158" s="2"/>
      <c r="H158" s="25"/>
      <c r="I158" s="65"/>
      <c r="J158" s="66"/>
      <c r="K158" s="67"/>
    </row>
    <row r="159" spans="1:11">
      <c r="A159" s="14"/>
      <c r="B159" s="14"/>
      <c r="C159" s="23"/>
      <c r="H159" s="25"/>
      <c r="I159" s="65"/>
      <c r="J159" s="66"/>
      <c r="K159" s="67"/>
    </row>
    <row r="160" spans="1:11">
      <c r="A160" s="14"/>
      <c r="B160" s="14"/>
      <c r="H160" s="25"/>
      <c r="I160" s="65"/>
      <c r="J160" s="66"/>
      <c r="K160" s="67"/>
    </row>
    <row r="161" spans="1:11">
      <c r="A161" s="14"/>
      <c r="B161" s="14"/>
      <c r="H161" s="25"/>
      <c r="I161" s="68"/>
      <c r="J161" s="69"/>
      <c r="K161" s="70"/>
    </row>
    <row r="162" spans="1:11">
      <c r="A162" s="14"/>
      <c r="B162" s="14"/>
      <c r="K162" s="2"/>
    </row>
    <row r="163" spans="1:11">
      <c r="A163" s="14"/>
      <c r="B163" s="14"/>
    </row>
    <row r="164" spans="1:11">
      <c r="A164" s="14"/>
      <c r="B164" s="14"/>
    </row>
    <row r="165" spans="1:11">
      <c r="A165" s="14"/>
      <c r="B165" s="14"/>
    </row>
    <row r="166" spans="1:11">
      <c r="A166" s="14"/>
      <c r="B166" s="14"/>
    </row>
    <row r="167" spans="1:11">
      <c r="A167" s="14"/>
      <c r="B167" s="14"/>
    </row>
    <row r="168" spans="1:11">
      <c r="A168" s="3" t="s">
        <v>62</v>
      </c>
      <c r="B168" s="2"/>
    </row>
    <row r="169" spans="1:11">
      <c r="A169" s="3"/>
      <c r="B169" s="2"/>
    </row>
    <row r="170" spans="1:11">
      <c r="A170" s="60" t="s">
        <v>71</v>
      </c>
      <c r="B170" s="60"/>
      <c r="C170" s="60"/>
      <c r="D170" s="60"/>
      <c r="E170" s="60"/>
      <c r="F170" s="60"/>
      <c r="G170" s="60"/>
      <c r="H170" s="60"/>
      <c r="I170" s="60"/>
      <c r="J170" s="60"/>
      <c r="K170" s="60"/>
    </row>
    <row r="171" spans="1:11">
      <c r="A171" s="60" t="s">
        <v>72</v>
      </c>
      <c r="B171" s="60"/>
      <c r="C171" s="60"/>
      <c r="D171" s="60"/>
      <c r="E171" s="60"/>
      <c r="F171" s="60"/>
      <c r="G171" s="60"/>
      <c r="H171" s="60"/>
      <c r="I171" s="60"/>
      <c r="J171" s="60"/>
      <c r="K171" s="60"/>
    </row>
    <row r="172" spans="1:11">
      <c r="A172" s="60" t="s">
        <v>73</v>
      </c>
      <c r="B172" s="60"/>
      <c r="C172" s="60"/>
      <c r="D172" s="60"/>
      <c r="E172" s="60"/>
      <c r="F172" s="60"/>
      <c r="G172" s="60"/>
      <c r="H172" s="60"/>
      <c r="I172" s="60"/>
      <c r="J172" s="60"/>
      <c r="K172" s="60"/>
    </row>
    <row r="173" spans="1:11">
      <c r="A173" s="60" t="s">
        <v>116</v>
      </c>
      <c r="B173" s="60"/>
      <c r="C173" s="60"/>
      <c r="D173" s="60"/>
      <c r="E173" s="60"/>
      <c r="F173" s="60"/>
      <c r="G173" s="60"/>
      <c r="H173" s="60"/>
      <c r="I173" s="60"/>
      <c r="J173" s="60"/>
      <c r="K173" s="60"/>
    </row>
    <row r="175" spans="1:11">
      <c r="A175" s="58"/>
      <c r="B175" s="58"/>
      <c r="C175" s="58"/>
      <c r="D175" s="58"/>
      <c r="E175" s="58"/>
      <c r="F175" s="58"/>
      <c r="G175" s="58"/>
      <c r="H175" s="58"/>
      <c r="I175" s="58"/>
      <c r="J175" s="58"/>
      <c r="K175" s="58"/>
    </row>
    <row r="176" spans="1:11">
      <c r="A176" s="58"/>
      <c r="B176" s="58"/>
      <c r="C176" s="58"/>
      <c r="D176" s="58"/>
      <c r="E176" s="58"/>
      <c r="F176" s="58"/>
      <c r="G176" s="58"/>
      <c r="H176" s="58"/>
      <c r="I176" s="58"/>
      <c r="J176" s="58"/>
      <c r="K176" s="58"/>
    </row>
    <row r="177" spans="1:11">
      <c r="A177" s="58"/>
      <c r="B177" s="58"/>
      <c r="C177" s="58"/>
      <c r="D177" s="58"/>
      <c r="E177" s="58"/>
      <c r="F177" s="58"/>
      <c r="G177" s="58"/>
      <c r="H177" s="58"/>
      <c r="I177" s="58"/>
      <c r="J177" s="58"/>
      <c r="K177" s="58"/>
    </row>
    <row r="178" spans="1:11">
      <c r="A178" s="58"/>
      <c r="B178" s="58"/>
      <c r="C178" s="58"/>
      <c r="D178" s="58"/>
      <c r="E178" s="58"/>
      <c r="F178" s="58"/>
      <c r="G178" s="58"/>
      <c r="H178" s="58"/>
      <c r="I178" s="58"/>
      <c r="J178" s="58"/>
      <c r="K178" s="58"/>
    </row>
    <row r="179" spans="1:11">
      <c r="A179" s="58"/>
      <c r="B179" s="58"/>
      <c r="C179" s="58"/>
      <c r="D179" s="58"/>
      <c r="E179" s="58"/>
      <c r="F179" s="58"/>
      <c r="G179" s="58"/>
      <c r="H179" s="58"/>
      <c r="I179" s="58"/>
      <c r="J179" s="58"/>
      <c r="K179" s="58"/>
    </row>
    <row r="180" spans="1:11">
      <c r="A180" s="2" t="s">
        <v>3</v>
      </c>
      <c r="B180" s="2"/>
      <c r="C180" s="2"/>
      <c r="D180" s="2"/>
      <c r="E180" s="2"/>
      <c r="F180" s="2"/>
      <c r="G180" s="2"/>
      <c r="H180" s="2"/>
      <c r="I180" s="2"/>
      <c r="J180" s="2"/>
      <c r="K180" s="2"/>
    </row>
    <row r="181" spans="1:11">
      <c r="A181" s="2"/>
      <c r="B181" s="2"/>
      <c r="C181" s="2"/>
      <c r="D181" s="2"/>
      <c r="E181" s="2"/>
      <c r="F181" s="2"/>
      <c r="G181" s="2"/>
      <c r="H181" s="2"/>
      <c r="I181" s="24" t="s">
        <v>55</v>
      </c>
      <c r="J181" s="9"/>
      <c r="K181" s="9"/>
    </row>
    <row r="182" spans="1:11">
      <c r="A182" s="31" t="s">
        <v>7</v>
      </c>
      <c r="B182" s="32" t="s">
        <v>61</v>
      </c>
      <c r="C182" s="32" t="s">
        <v>5</v>
      </c>
      <c r="H182" s="25"/>
      <c r="I182" s="62" t="s">
        <v>103</v>
      </c>
      <c r="J182" s="63"/>
      <c r="K182" s="64"/>
    </row>
    <row r="183" spans="1:11">
      <c r="A183" s="33" t="s">
        <v>25</v>
      </c>
      <c r="B183" s="1">
        <v>134</v>
      </c>
      <c r="C183" s="16">
        <v>16.899999999999999</v>
      </c>
      <c r="H183" s="25"/>
      <c r="I183" s="65"/>
      <c r="J183" s="66"/>
      <c r="K183" s="67"/>
    </row>
    <row r="184" spans="1:11">
      <c r="A184" s="33" t="s">
        <v>26</v>
      </c>
      <c r="B184" s="1">
        <v>526</v>
      </c>
      <c r="C184" s="16">
        <v>66.400000000000006</v>
      </c>
      <c r="H184" s="25"/>
      <c r="I184" s="65"/>
      <c r="J184" s="66"/>
      <c r="K184" s="67"/>
    </row>
    <row r="185" spans="1:11">
      <c r="A185" s="33" t="s">
        <v>27</v>
      </c>
      <c r="B185" s="1">
        <v>31</v>
      </c>
      <c r="C185" s="16">
        <f t="shared" ref="C185:C187" si="6">B185/789*100</f>
        <v>3.9290240811153359</v>
      </c>
      <c r="H185" s="25"/>
      <c r="I185" s="65"/>
      <c r="J185" s="66"/>
      <c r="K185" s="67"/>
    </row>
    <row r="186" spans="1:11">
      <c r="A186" s="33" t="s">
        <v>28</v>
      </c>
      <c r="B186" s="1">
        <v>83</v>
      </c>
      <c r="C186" s="16">
        <v>10.5</v>
      </c>
      <c r="H186" s="25"/>
      <c r="I186" s="65"/>
      <c r="J186" s="66"/>
      <c r="K186" s="67"/>
    </row>
    <row r="187" spans="1:11">
      <c r="A187" s="41" t="s">
        <v>43</v>
      </c>
      <c r="B187" s="1">
        <v>18</v>
      </c>
      <c r="C187" s="16">
        <f t="shared" si="6"/>
        <v>2.2813688212927756</v>
      </c>
      <c r="H187" s="25"/>
      <c r="I187" s="65"/>
      <c r="J187" s="66"/>
      <c r="K187" s="67"/>
    </row>
    <row r="188" spans="1:11">
      <c r="A188" s="50" t="s">
        <v>50</v>
      </c>
      <c r="B188" s="49">
        <f>SUM(B183:B187)</f>
        <v>792</v>
      </c>
      <c r="C188" s="51">
        <v>100</v>
      </c>
      <c r="H188" s="25"/>
      <c r="I188" s="65"/>
      <c r="J188" s="66"/>
      <c r="K188" s="67"/>
    </row>
    <row r="189" spans="1:11">
      <c r="H189" s="25"/>
      <c r="I189" s="65"/>
      <c r="J189" s="66"/>
      <c r="K189" s="67"/>
    </row>
    <row r="190" spans="1:11">
      <c r="C190" s="15"/>
      <c r="H190" s="25"/>
      <c r="I190" s="65"/>
      <c r="J190" s="66"/>
      <c r="K190" s="67"/>
    </row>
    <row r="191" spans="1:11">
      <c r="H191" s="25"/>
      <c r="I191" s="65"/>
      <c r="J191" s="66"/>
      <c r="K191" s="67"/>
    </row>
    <row r="192" spans="1:11">
      <c r="H192" s="25"/>
      <c r="I192" s="68"/>
      <c r="J192" s="69"/>
      <c r="K192" s="70"/>
    </row>
    <row r="197" spans="1:11">
      <c r="A197" s="3" t="s">
        <v>54</v>
      </c>
      <c r="B197" s="2"/>
    </row>
    <row r="198" spans="1:11">
      <c r="A198" s="3"/>
      <c r="B198" s="2"/>
    </row>
    <row r="199" spans="1:11">
      <c r="A199" s="60" t="s">
        <v>75</v>
      </c>
      <c r="B199" s="60"/>
      <c r="C199" s="60"/>
      <c r="D199" s="60"/>
      <c r="E199" s="60"/>
      <c r="F199" s="60"/>
      <c r="G199" s="60"/>
      <c r="H199" s="60"/>
      <c r="I199" s="60"/>
      <c r="J199" s="60"/>
      <c r="K199" s="60"/>
    </row>
    <row r="200" spans="1:11">
      <c r="A200" s="60" t="s">
        <v>76</v>
      </c>
      <c r="B200" s="60"/>
      <c r="C200" s="60"/>
      <c r="D200" s="60"/>
      <c r="E200" s="60"/>
      <c r="F200" s="60"/>
      <c r="G200" s="60"/>
      <c r="H200" s="60"/>
      <c r="I200" s="60"/>
      <c r="J200" s="60"/>
      <c r="K200" s="60"/>
    </row>
    <row r="201" spans="1:11">
      <c r="A201" s="60" t="s">
        <v>77</v>
      </c>
      <c r="B201" s="60"/>
      <c r="C201" s="60"/>
      <c r="D201" s="60"/>
      <c r="E201" s="60"/>
      <c r="F201" s="60"/>
      <c r="G201" s="60"/>
      <c r="H201" s="60"/>
      <c r="I201" s="60"/>
      <c r="J201" s="60"/>
      <c r="K201" s="60"/>
    </row>
    <row r="202" spans="1:11">
      <c r="A202" s="58" t="s">
        <v>80</v>
      </c>
      <c r="B202" s="58"/>
      <c r="C202" s="58"/>
      <c r="D202" s="58"/>
      <c r="E202" s="58"/>
      <c r="F202" s="58"/>
      <c r="G202" s="58"/>
      <c r="H202" s="58"/>
      <c r="I202" s="58"/>
      <c r="J202" s="58"/>
      <c r="K202" s="58"/>
    </row>
    <row r="203" spans="1:11">
      <c r="A203" s="58"/>
      <c r="B203" s="58"/>
      <c r="C203" s="58"/>
      <c r="D203" s="58"/>
      <c r="E203" s="58"/>
      <c r="F203" s="58"/>
      <c r="G203" s="58"/>
      <c r="H203" s="58"/>
      <c r="I203" s="58"/>
      <c r="J203" s="58"/>
      <c r="K203" s="58"/>
    </row>
    <row r="204" spans="1:11">
      <c r="A204" t="s">
        <v>4</v>
      </c>
    </row>
    <row r="205" spans="1:11">
      <c r="I205" s="24" t="s">
        <v>55</v>
      </c>
      <c r="J205" s="9"/>
      <c r="K205" s="9"/>
    </row>
    <row r="206" spans="1:11">
      <c r="A206" s="31" t="s">
        <v>7</v>
      </c>
      <c r="B206" s="32" t="s">
        <v>61</v>
      </c>
      <c r="C206" s="32" t="s">
        <v>5</v>
      </c>
      <c r="H206" s="25"/>
      <c r="I206" s="62" t="s">
        <v>110</v>
      </c>
      <c r="J206" s="63"/>
      <c r="K206" s="64"/>
    </row>
    <row r="207" spans="1:11">
      <c r="A207" s="46" t="s">
        <v>44</v>
      </c>
      <c r="B207" s="1">
        <v>170</v>
      </c>
      <c r="C207" s="16">
        <f>B207/792*100</f>
        <v>21.464646464646464</v>
      </c>
      <c r="H207" s="25"/>
      <c r="I207" s="65"/>
      <c r="J207" s="66"/>
      <c r="K207" s="67"/>
    </row>
    <row r="208" spans="1:11">
      <c r="A208" s="46" t="s">
        <v>45</v>
      </c>
      <c r="B208" s="1">
        <v>594</v>
      </c>
      <c r="C208" s="16">
        <f t="shared" ref="C208:C209" si="7">B208/792*100</f>
        <v>75</v>
      </c>
      <c r="H208" s="25"/>
      <c r="I208" s="65"/>
      <c r="J208" s="66"/>
      <c r="K208" s="67"/>
    </row>
    <row r="209" spans="1:11">
      <c r="A209" s="41" t="s">
        <v>46</v>
      </c>
      <c r="B209" s="1">
        <v>28</v>
      </c>
      <c r="C209" s="16">
        <f t="shared" si="7"/>
        <v>3.535353535353535</v>
      </c>
      <c r="H209" s="25"/>
      <c r="I209" s="65"/>
      <c r="J209" s="66"/>
      <c r="K209" s="67"/>
    </row>
    <row r="210" spans="1:11">
      <c r="A210" s="50" t="s">
        <v>50</v>
      </c>
      <c r="B210" s="49">
        <f>SUM(B207:B209)</f>
        <v>792</v>
      </c>
      <c r="C210" s="51">
        <f>SUM(C207:C209)</f>
        <v>100</v>
      </c>
      <c r="H210" s="25"/>
      <c r="I210" s="65"/>
      <c r="J210" s="66"/>
      <c r="K210" s="67"/>
    </row>
    <row r="211" spans="1:11">
      <c r="H211" s="25"/>
      <c r="I211" s="65"/>
      <c r="J211" s="66"/>
      <c r="K211" s="67"/>
    </row>
    <row r="212" spans="1:11">
      <c r="H212" s="25"/>
      <c r="I212" s="65"/>
      <c r="J212" s="66"/>
      <c r="K212" s="67"/>
    </row>
    <row r="213" spans="1:11">
      <c r="H213" s="25"/>
      <c r="I213" s="65"/>
      <c r="J213" s="66"/>
      <c r="K213" s="67"/>
    </row>
    <row r="214" spans="1:11">
      <c r="H214" s="25"/>
      <c r="I214" s="65"/>
      <c r="J214" s="66"/>
      <c r="K214" s="67"/>
    </row>
    <row r="215" spans="1:11">
      <c r="H215" s="25"/>
      <c r="I215" s="65"/>
      <c r="J215" s="66"/>
      <c r="K215" s="67"/>
    </row>
    <row r="216" spans="1:11">
      <c r="H216" s="25"/>
      <c r="I216" s="68"/>
      <c r="J216" s="69"/>
      <c r="K216" s="70"/>
    </row>
    <row r="218" spans="1:11">
      <c r="A218" t="s">
        <v>33</v>
      </c>
    </row>
    <row r="219" spans="1:11">
      <c r="I219" s="24" t="s">
        <v>55</v>
      </c>
      <c r="J219" s="9"/>
      <c r="K219" s="9"/>
    </row>
    <row r="220" spans="1:11">
      <c r="A220" s="31" t="s">
        <v>6</v>
      </c>
      <c r="B220" s="32" t="s">
        <v>83</v>
      </c>
      <c r="C220" s="32" t="s">
        <v>5</v>
      </c>
      <c r="H220" s="25"/>
      <c r="I220" s="62" t="s">
        <v>111</v>
      </c>
      <c r="J220" s="63"/>
      <c r="K220" s="64"/>
    </row>
    <row r="221" spans="1:11">
      <c r="A221" s="22" t="s">
        <v>25</v>
      </c>
      <c r="B221" s="1">
        <v>42</v>
      </c>
      <c r="C221" s="16">
        <f>B221/170*100</f>
        <v>24.705882352941178</v>
      </c>
      <c r="H221" s="25"/>
      <c r="I221" s="65"/>
      <c r="J221" s="66"/>
      <c r="K221" s="67"/>
    </row>
    <row r="222" spans="1:11">
      <c r="A222" s="22" t="s">
        <v>26</v>
      </c>
      <c r="B222" s="1">
        <v>108</v>
      </c>
      <c r="C222" s="16">
        <v>63.4</v>
      </c>
      <c r="H222" s="25"/>
      <c r="I222" s="65"/>
      <c r="J222" s="66"/>
      <c r="K222" s="67"/>
    </row>
    <row r="223" spans="1:11">
      <c r="A223" s="22" t="s">
        <v>27</v>
      </c>
      <c r="B223" s="1">
        <v>4</v>
      </c>
      <c r="C223" s="16">
        <f t="shared" ref="C223:C225" si="8">B223/170*100</f>
        <v>2.3529411764705883</v>
      </c>
      <c r="H223" s="25"/>
      <c r="I223" s="65"/>
      <c r="J223" s="66"/>
      <c r="K223" s="67"/>
    </row>
    <row r="224" spans="1:11">
      <c r="A224" s="22" t="s">
        <v>32</v>
      </c>
      <c r="B224" s="1">
        <v>4</v>
      </c>
      <c r="C224" s="16">
        <f t="shared" si="8"/>
        <v>2.3529411764705883</v>
      </c>
      <c r="H224" s="25"/>
      <c r="I224" s="65"/>
      <c r="J224" s="66"/>
      <c r="K224" s="67"/>
    </row>
    <row r="225" spans="1:11">
      <c r="A225" s="41" t="s">
        <v>43</v>
      </c>
      <c r="B225" s="1">
        <v>12</v>
      </c>
      <c r="C225" s="16">
        <f t="shared" si="8"/>
        <v>7.0588235294117645</v>
      </c>
      <c r="H225" s="25"/>
      <c r="I225" s="65"/>
      <c r="J225" s="66"/>
      <c r="K225" s="67"/>
    </row>
    <row r="226" spans="1:11">
      <c r="A226" s="50" t="s">
        <v>50</v>
      </c>
      <c r="B226" s="49">
        <f>SUM(B221:B225)</f>
        <v>170</v>
      </c>
      <c r="C226" s="51">
        <v>100</v>
      </c>
      <c r="H226" s="25"/>
      <c r="I226" s="65"/>
      <c r="J226" s="66"/>
      <c r="K226" s="67"/>
    </row>
    <row r="227" spans="1:11">
      <c r="D227" s="2"/>
      <c r="E227" s="2"/>
      <c r="F227" s="2"/>
      <c r="G227" s="2"/>
      <c r="H227" s="25"/>
      <c r="I227" s="65"/>
      <c r="J227" s="66"/>
      <c r="K227" s="67"/>
    </row>
    <row r="228" spans="1:11">
      <c r="D228" s="2"/>
      <c r="E228" s="2"/>
      <c r="F228" s="2"/>
      <c r="G228" s="2"/>
      <c r="H228" s="25"/>
      <c r="I228" s="65"/>
      <c r="J228" s="66"/>
      <c r="K228" s="67"/>
    </row>
    <row r="229" spans="1:11">
      <c r="H229" s="25"/>
      <c r="I229" s="65"/>
      <c r="J229" s="66"/>
      <c r="K229" s="67"/>
    </row>
    <row r="230" spans="1:11">
      <c r="B230" s="23"/>
      <c r="H230" s="25"/>
      <c r="I230" s="68"/>
      <c r="J230" s="69"/>
      <c r="K230" s="70"/>
    </row>
    <row r="231" spans="1:11">
      <c r="B231" s="2"/>
    </row>
    <row r="233" spans="1:11">
      <c r="A233" t="s">
        <v>53</v>
      </c>
    </row>
    <row r="235" spans="1:11">
      <c r="A235" s="60" t="s">
        <v>85</v>
      </c>
      <c r="B235" s="60"/>
      <c r="C235" s="60"/>
      <c r="D235" s="60"/>
      <c r="E235" s="60"/>
      <c r="F235" s="60"/>
      <c r="G235" s="60"/>
      <c r="H235" s="60"/>
      <c r="I235" s="60"/>
      <c r="J235" s="60"/>
      <c r="K235" s="60"/>
    </row>
    <row r="236" spans="1:11">
      <c r="A236" s="71" t="s">
        <v>89</v>
      </c>
      <c r="B236" s="71"/>
      <c r="C236" s="71"/>
      <c r="D236" s="71"/>
      <c r="E236" s="71"/>
      <c r="F236" s="71"/>
      <c r="G236" s="71"/>
      <c r="H236" s="71"/>
      <c r="I236" s="71"/>
      <c r="J236" s="71"/>
      <c r="K236" s="71"/>
    </row>
    <row r="237" spans="1:11">
      <c r="A237" s="60" t="s">
        <v>117</v>
      </c>
      <c r="B237" s="60"/>
      <c r="C237" s="60"/>
      <c r="D237" s="60"/>
      <c r="E237" s="60"/>
      <c r="F237" s="60"/>
      <c r="G237" s="60"/>
      <c r="H237" s="60"/>
      <c r="I237" s="60"/>
      <c r="J237" s="60"/>
      <c r="K237" s="60"/>
    </row>
    <row r="239" spans="1:11">
      <c r="A239" t="s">
        <v>2</v>
      </c>
    </row>
    <row r="240" spans="1:11">
      <c r="I240" s="24" t="s">
        <v>55</v>
      </c>
      <c r="J240" s="9"/>
      <c r="K240" s="9"/>
    </row>
    <row r="241" spans="1:11">
      <c r="A241" s="31" t="s">
        <v>7</v>
      </c>
      <c r="B241" s="32" t="s">
        <v>61</v>
      </c>
      <c r="C241" s="32" t="s">
        <v>5</v>
      </c>
      <c r="H241" s="25"/>
      <c r="I241" s="72" t="s">
        <v>112</v>
      </c>
      <c r="J241" s="73"/>
      <c r="K241" s="74"/>
    </row>
    <row r="242" spans="1:11">
      <c r="A242" s="39" t="s">
        <v>44</v>
      </c>
      <c r="B242" s="1">
        <v>48</v>
      </c>
      <c r="C242" s="16">
        <f>B242/792*100</f>
        <v>6.0606060606060606</v>
      </c>
      <c r="H242" s="25"/>
      <c r="I242" s="75"/>
      <c r="J242" s="76"/>
      <c r="K242" s="77"/>
    </row>
    <row r="243" spans="1:11">
      <c r="A243" s="40" t="s">
        <v>45</v>
      </c>
      <c r="B243" s="1">
        <v>712</v>
      </c>
      <c r="C243" s="16">
        <f t="shared" ref="C243:C244" si="9">B243/792*100</f>
        <v>89.898989898989896</v>
      </c>
      <c r="H243" s="25"/>
      <c r="I243" s="75"/>
      <c r="J243" s="76"/>
      <c r="K243" s="77"/>
    </row>
    <row r="244" spans="1:11">
      <c r="A244" s="38" t="s">
        <v>46</v>
      </c>
      <c r="B244" s="1">
        <v>32</v>
      </c>
      <c r="C244" s="16">
        <f t="shared" si="9"/>
        <v>4.0404040404040407</v>
      </c>
      <c r="H244" s="25"/>
      <c r="I244" s="75"/>
      <c r="J244" s="76"/>
      <c r="K244" s="77"/>
    </row>
    <row r="245" spans="1:11">
      <c r="A245" s="50" t="s">
        <v>50</v>
      </c>
      <c r="B245" s="49">
        <f>SUM(B242:B244)</f>
        <v>792</v>
      </c>
      <c r="C245" s="51">
        <v>100</v>
      </c>
      <c r="H245" s="25"/>
      <c r="I245" s="75"/>
      <c r="J245" s="76"/>
      <c r="K245" s="77"/>
    </row>
    <row r="246" spans="1:11">
      <c r="H246" s="25"/>
      <c r="I246" s="75"/>
      <c r="J246" s="76"/>
      <c r="K246" s="77"/>
    </row>
    <row r="247" spans="1:11">
      <c r="H247" s="25"/>
      <c r="I247" s="75"/>
      <c r="J247" s="76"/>
      <c r="K247" s="77"/>
    </row>
    <row r="248" spans="1:11">
      <c r="H248" s="25"/>
      <c r="I248" s="75"/>
      <c r="J248" s="76"/>
      <c r="K248" s="77"/>
    </row>
    <row r="249" spans="1:11">
      <c r="H249" s="25"/>
      <c r="I249" s="75"/>
      <c r="J249" s="76"/>
      <c r="K249" s="77"/>
    </row>
    <row r="250" spans="1:11">
      <c r="H250" s="25"/>
      <c r="I250" s="75"/>
      <c r="J250" s="76"/>
      <c r="K250" s="77"/>
    </row>
    <row r="251" spans="1:11">
      <c r="H251" s="25"/>
      <c r="I251" s="78"/>
      <c r="J251" s="79"/>
      <c r="K251" s="80"/>
    </row>
    <row r="258" spans="1:11">
      <c r="A258" t="s">
        <v>34</v>
      </c>
    </row>
    <row r="259" spans="1:11">
      <c r="I259" s="24" t="s">
        <v>55</v>
      </c>
      <c r="J259" s="9"/>
      <c r="K259" s="9"/>
    </row>
    <row r="260" spans="1:11">
      <c r="A260" s="31" t="s">
        <v>7</v>
      </c>
      <c r="B260" s="32" t="s">
        <v>81</v>
      </c>
      <c r="C260" s="32" t="s">
        <v>5</v>
      </c>
      <c r="H260" s="25"/>
      <c r="I260" s="72" t="s">
        <v>107</v>
      </c>
      <c r="J260" s="63"/>
      <c r="K260" s="64"/>
    </row>
    <row r="261" spans="1:11">
      <c r="A261" s="34" t="s">
        <v>25</v>
      </c>
      <c r="B261" s="1">
        <v>21</v>
      </c>
      <c r="C261" s="16">
        <v>43.7</v>
      </c>
      <c r="H261" s="25"/>
      <c r="I261" s="65"/>
      <c r="J261" s="66"/>
      <c r="K261" s="67"/>
    </row>
    <row r="262" spans="1:11">
      <c r="A262" s="35" t="s">
        <v>26</v>
      </c>
      <c r="B262" s="1">
        <v>26</v>
      </c>
      <c r="C262" s="16">
        <v>54.2</v>
      </c>
      <c r="H262" s="25"/>
      <c r="I262" s="65"/>
      <c r="J262" s="66"/>
      <c r="K262" s="67"/>
    </row>
    <row r="263" spans="1:11">
      <c r="A263" s="35" t="s">
        <v>27</v>
      </c>
      <c r="B263" s="1">
        <v>0</v>
      </c>
      <c r="C263" s="16">
        <f t="shared" ref="C263:C265" si="10">B263/48*100</f>
        <v>0</v>
      </c>
      <c r="H263" s="25"/>
      <c r="I263" s="65"/>
      <c r="J263" s="66"/>
      <c r="K263" s="67"/>
    </row>
    <row r="264" spans="1:11">
      <c r="A264" s="35" t="s">
        <v>28</v>
      </c>
      <c r="B264" s="1">
        <v>1</v>
      </c>
      <c r="C264" s="16">
        <f t="shared" si="10"/>
        <v>2.083333333333333</v>
      </c>
      <c r="H264" s="25"/>
      <c r="I264" s="65"/>
      <c r="J264" s="66"/>
      <c r="K264" s="67"/>
    </row>
    <row r="265" spans="1:11">
      <c r="A265" s="40" t="s">
        <v>43</v>
      </c>
      <c r="B265" s="1">
        <v>0</v>
      </c>
      <c r="C265" s="16">
        <f t="shared" si="10"/>
        <v>0</v>
      </c>
      <c r="H265" s="25"/>
      <c r="I265" s="65"/>
      <c r="J265" s="66"/>
      <c r="K265" s="67"/>
    </row>
    <row r="266" spans="1:11">
      <c r="A266" s="50" t="s">
        <v>50</v>
      </c>
      <c r="B266" s="49">
        <f>SUM(B261:B265)</f>
        <v>48</v>
      </c>
      <c r="C266" s="51">
        <f>SUM(C261:C265)</f>
        <v>99.983333333333334</v>
      </c>
      <c r="H266" s="25"/>
      <c r="I266" s="65"/>
      <c r="J266" s="66"/>
      <c r="K266" s="67"/>
    </row>
    <row r="267" spans="1:11">
      <c r="H267" s="25"/>
      <c r="I267" s="65"/>
      <c r="J267" s="66"/>
      <c r="K267" s="67"/>
    </row>
    <row r="268" spans="1:11">
      <c r="H268" s="25"/>
      <c r="I268" s="65"/>
      <c r="J268" s="66"/>
      <c r="K268" s="67"/>
    </row>
    <row r="269" spans="1:11">
      <c r="H269" s="25"/>
      <c r="I269" s="65"/>
      <c r="J269" s="66"/>
      <c r="K269" s="67"/>
    </row>
    <row r="270" spans="1:11">
      <c r="H270" s="25"/>
      <c r="I270" s="68"/>
      <c r="J270" s="69"/>
      <c r="K270" s="70"/>
    </row>
    <row r="271" spans="1:11">
      <c r="I271" s="2"/>
      <c r="J271" s="2"/>
      <c r="K271" s="2"/>
    </row>
    <row r="272" spans="1:11">
      <c r="I272" s="2"/>
      <c r="J272" s="2"/>
      <c r="K272" s="2"/>
    </row>
    <row r="273" spans="1:11">
      <c r="I273" s="2"/>
      <c r="J273" s="2"/>
      <c r="K273" s="2"/>
    </row>
    <row r="274" spans="1:11">
      <c r="I274" s="2"/>
      <c r="J274" s="2"/>
      <c r="K274" s="2"/>
    </row>
    <row r="275" spans="1:11">
      <c r="I275" s="2"/>
      <c r="J275" s="2"/>
      <c r="K275" s="2"/>
    </row>
    <row r="276" spans="1:11">
      <c r="I276" s="2"/>
      <c r="J276" s="2"/>
      <c r="K276" s="2"/>
    </row>
    <row r="277" spans="1:11">
      <c r="A277" t="s">
        <v>64</v>
      </c>
    </row>
    <row r="279" spans="1:11">
      <c r="A279" s="31" t="s">
        <v>7</v>
      </c>
      <c r="B279" s="32" t="s">
        <v>61</v>
      </c>
      <c r="C279" s="32" t="s">
        <v>5</v>
      </c>
      <c r="I279" s="24" t="s">
        <v>55</v>
      </c>
      <c r="J279" s="9"/>
      <c r="K279" s="9"/>
    </row>
    <row r="280" spans="1:11">
      <c r="A280" s="36" t="s">
        <v>35</v>
      </c>
      <c r="B280" s="1">
        <v>249</v>
      </c>
      <c r="C280" s="16">
        <f>B280/792*100</f>
        <v>31.439393939393938</v>
      </c>
      <c r="H280" s="25"/>
      <c r="I280" s="62" t="s">
        <v>113</v>
      </c>
      <c r="J280" s="63"/>
      <c r="K280" s="64"/>
    </row>
    <row r="281" spans="1:11">
      <c r="A281" s="37" t="s">
        <v>36</v>
      </c>
      <c r="B281" s="1">
        <v>516</v>
      </c>
      <c r="C281" s="16">
        <f t="shared" ref="C281:C282" si="11">B281/792*100</f>
        <v>65.151515151515156</v>
      </c>
      <c r="H281" s="25"/>
      <c r="I281" s="65"/>
      <c r="J281" s="66"/>
      <c r="K281" s="67"/>
    </row>
    <row r="282" spans="1:11">
      <c r="A282" s="40" t="s">
        <v>43</v>
      </c>
      <c r="B282" s="1">
        <v>27</v>
      </c>
      <c r="C282" s="16">
        <f t="shared" si="11"/>
        <v>3.4090909090909087</v>
      </c>
      <c r="H282" s="25"/>
      <c r="I282" s="65"/>
      <c r="J282" s="66"/>
      <c r="K282" s="67"/>
    </row>
    <row r="283" spans="1:11">
      <c r="A283" s="50" t="s">
        <v>50</v>
      </c>
      <c r="B283" s="49">
        <f>SUM(B280:B282)</f>
        <v>792</v>
      </c>
      <c r="C283" s="51">
        <f>SUM(C280:C282)</f>
        <v>100</v>
      </c>
      <c r="H283" s="25"/>
      <c r="I283" s="65"/>
      <c r="J283" s="66"/>
      <c r="K283" s="67"/>
    </row>
    <row r="284" spans="1:11">
      <c r="H284" s="25"/>
      <c r="I284" s="65"/>
      <c r="J284" s="66"/>
      <c r="K284" s="67"/>
    </row>
    <row r="285" spans="1:11">
      <c r="H285" s="25"/>
      <c r="I285" s="65"/>
      <c r="J285" s="66"/>
      <c r="K285" s="67"/>
    </row>
    <row r="286" spans="1:11">
      <c r="H286" s="25"/>
      <c r="I286" s="65"/>
      <c r="J286" s="66"/>
      <c r="K286" s="67"/>
    </row>
    <row r="287" spans="1:11">
      <c r="H287" s="25"/>
      <c r="I287" s="65"/>
      <c r="J287" s="66"/>
      <c r="K287" s="67"/>
    </row>
    <row r="288" spans="1:11">
      <c r="H288" s="25"/>
      <c r="I288" s="65"/>
      <c r="J288" s="66"/>
      <c r="K288" s="67"/>
    </row>
    <row r="289" spans="1:11">
      <c r="H289" s="25"/>
      <c r="I289" s="65"/>
      <c r="J289" s="66"/>
      <c r="K289" s="67"/>
    </row>
    <row r="290" spans="1:11">
      <c r="H290" s="25"/>
      <c r="I290" s="68"/>
      <c r="J290" s="69"/>
      <c r="K290" s="70"/>
    </row>
    <row r="299" spans="1:11">
      <c r="A299" t="s">
        <v>37</v>
      </c>
    </row>
    <row r="300" spans="1:11">
      <c r="I300" s="24" t="s">
        <v>55</v>
      </c>
      <c r="J300" s="9"/>
      <c r="K300" s="9"/>
    </row>
    <row r="301" spans="1:11">
      <c r="A301" s="31" t="s">
        <v>7</v>
      </c>
      <c r="B301" s="32" t="s">
        <v>82</v>
      </c>
      <c r="C301" s="32" t="s">
        <v>5</v>
      </c>
      <c r="H301" s="25"/>
      <c r="I301" s="62" t="s">
        <v>114</v>
      </c>
      <c r="J301" s="63"/>
      <c r="K301" s="64"/>
    </row>
    <row r="302" spans="1:11">
      <c r="A302" s="34" t="s">
        <v>25</v>
      </c>
      <c r="B302" s="1">
        <v>88</v>
      </c>
      <c r="C302" s="16">
        <v>35.4</v>
      </c>
      <c r="H302" s="25"/>
      <c r="I302" s="65"/>
      <c r="J302" s="66"/>
      <c r="K302" s="67"/>
    </row>
    <row r="303" spans="1:11">
      <c r="A303" s="35" t="s">
        <v>26</v>
      </c>
      <c r="B303" s="1">
        <v>136</v>
      </c>
      <c r="C303" s="16">
        <f t="shared" ref="C303:C306" si="12">B303/249*100</f>
        <v>54.618473895582333</v>
      </c>
      <c r="H303" s="25"/>
      <c r="I303" s="65"/>
      <c r="J303" s="66"/>
      <c r="K303" s="67"/>
    </row>
    <row r="304" spans="1:11">
      <c r="A304" s="35" t="s">
        <v>27</v>
      </c>
      <c r="B304" s="1">
        <v>4</v>
      </c>
      <c r="C304" s="16">
        <f t="shared" si="12"/>
        <v>1.6064257028112447</v>
      </c>
      <c r="H304" s="25"/>
      <c r="I304" s="65"/>
      <c r="J304" s="66"/>
      <c r="K304" s="67"/>
    </row>
    <row r="305" spans="1:11">
      <c r="A305" s="35" t="s">
        <v>32</v>
      </c>
      <c r="B305" s="1">
        <v>11</v>
      </c>
      <c r="C305" s="16">
        <f t="shared" si="12"/>
        <v>4.4176706827309236</v>
      </c>
      <c r="H305" s="25"/>
      <c r="I305" s="65"/>
      <c r="J305" s="66"/>
      <c r="K305" s="67"/>
    </row>
    <row r="306" spans="1:11">
      <c r="A306" s="40" t="s">
        <v>43</v>
      </c>
      <c r="B306" s="1">
        <v>10</v>
      </c>
      <c r="C306" s="16">
        <f t="shared" si="12"/>
        <v>4.0160642570281126</v>
      </c>
      <c r="H306" s="25"/>
      <c r="I306" s="65"/>
      <c r="J306" s="66"/>
      <c r="K306" s="67"/>
    </row>
    <row r="307" spans="1:11">
      <c r="A307" s="50" t="s">
        <v>50</v>
      </c>
      <c r="B307" s="49">
        <f>SUM(B302:B306)</f>
        <v>249</v>
      </c>
      <c r="C307" s="51">
        <v>100</v>
      </c>
      <c r="H307" s="25"/>
      <c r="I307" s="65"/>
      <c r="J307" s="66"/>
      <c r="K307" s="67"/>
    </row>
    <row r="308" spans="1:11">
      <c r="H308" s="25"/>
      <c r="I308" s="65"/>
      <c r="J308" s="66"/>
      <c r="K308" s="67"/>
    </row>
    <row r="309" spans="1:11">
      <c r="A309" s="26"/>
      <c r="B309" s="26"/>
      <c r="C309" s="26"/>
      <c r="D309" s="26"/>
      <c r="E309" s="26"/>
      <c r="F309" s="26"/>
      <c r="G309" s="26"/>
      <c r="H309" s="29"/>
      <c r="I309" s="65"/>
      <c r="J309" s="66"/>
      <c r="K309" s="67"/>
    </row>
    <row r="310" spans="1:11">
      <c r="A310" s="26"/>
      <c r="B310" s="26"/>
      <c r="C310" s="26"/>
      <c r="D310" s="26"/>
      <c r="E310" s="26"/>
      <c r="F310" s="26"/>
      <c r="G310" s="26"/>
      <c r="H310" s="29"/>
      <c r="I310" s="65"/>
      <c r="J310" s="66"/>
      <c r="K310" s="67"/>
    </row>
    <row r="311" spans="1:11">
      <c r="A311" s="26"/>
      <c r="B311" s="26"/>
      <c r="C311" s="26"/>
      <c r="D311" s="26"/>
      <c r="E311" s="26"/>
      <c r="F311" s="26"/>
      <c r="G311" s="26"/>
      <c r="H311" s="29"/>
      <c r="I311" s="68"/>
      <c r="J311" s="69"/>
      <c r="K311" s="70"/>
    </row>
    <row r="312" spans="1:11">
      <c r="A312" s="26"/>
      <c r="B312" s="26"/>
      <c r="C312" s="26"/>
      <c r="D312" s="26"/>
      <c r="E312" s="26"/>
      <c r="F312" s="26"/>
      <c r="G312" s="26"/>
      <c r="H312" s="26"/>
      <c r="I312" s="26"/>
      <c r="J312" s="26"/>
      <c r="K312" s="26"/>
    </row>
    <row r="313" spans="1:11">
      <c r="A313" s="60"/>
      <c r="B313" s="60"/>
      <c r="C313" s="60"/>
      <c r="D313" s="60"/>
      <c r="E313" s="60"/>
      <c r="F313" s="60"/>
      <c r="G313" s="60"/>
      <c r="H313" s="60"/>
      <c r="I313" s="60"/>
      <c r="J313" s="60"/>
      <c r="K313" s="60"/>
    </row>
    <row r="314" spans="1:11">
      <c r="A314" s="60"/>
      <c r="B314" s="60"/>
      <c r="C314" s="60"/>
      <c r="D314" s="60"/>
      <c r="E314" s="60"/>
      <c r="F314" s="60"/>
      <c r="G314" s="60"/>
      <c r="H314" s="60"/>
      <c r="I314" s="60"/>
      <c r="J314" s="60"/>
      <c r="K314" s="60"/>
    </row>
    <row r="315" spans="1:11">
      <c r="A315" s="60"/>
      <c r="B315" s="60"/>
      <c r="C315" s="60"/>
      <c r="D315" s="60"/>
      <c r="E315" s="60"/>
      <c r="F315" s="60"/>
      <c r="G315" s="60"/>
      <c r="H315" s="60"/>
      <c r="I315" s="60"/>
      <c r="J315" s="60"/>
      <c r="K315" s="60"/>
    </row>
    <row r="316" spans="1:11">
      <c r="A316" s="60" t="s">
        <v>78</v>
      </c>
      <c r="B316" s="60"/>
      <c r="C316" s="60"/>
      <c r="D316" s="60"/>
      <c r="E316" s="60"/>
      <c r="F316" s="60"/>
      <c r="G316" s="60"/>
      <c r="H316" s="60"/>
      <c r="I316" s="60"/>
      <c r="J316" s="60"/>
      <c r="K316" s="60"/>
    </row>
    <row r="317" spans="1:11">
      <c r="A317" s="61"/>
      <c r="B317" s="61"/>
      <c r="C317" s="61"/>
      <c r="D317" s="61"/>
      <c r="E317" s="61"/>
      <c r="F317" s="61"/>
      <c r="G317" s="61"/>
      <c r="H317" s="61"/>
      <c r="I317" s="61"/>
      <c r="J317" s="61"/>
      <c r="K317" s="61"/>
    </row>
    <row r="318" spans="1:11">
      <c r="A318" s="60" t="s">
        <v>118</v>
      </c>
      <c r="B318" s="60"/>
      <c r="C318" s="60"/>
      <c r="D318" s="60"/>
      <c r="E318" s="60"/>
      <c r="F318" s="60"/>
      <c r="G318" s="60"/>
      <c r="H318" s="60"/>
      <c r="I318" s="60"/>
      <c r="J318" s="60"/>
      <c r="K318" s="60"/>
    </row>
    <row r="319" spans="1:11">
      <c r="A319" s="60" t="s">
        <v>119</v>
      </c>
      <c r="B319" s="60"/>
      <c r="C319" s="60"/>
      <c r="D319" s="60"/>
      <c r="E319" s="60"/>
      <c r="F319" s="60"/>
      <c r="G319" s="60"/>
      <c r="H319" s="60"/>
      <c r="I319" s="60"/>
      <c r="J319" s="60"/>
      <c r="K319" s="60"/>
    </row>
    <row r="320" spans="1:11">
      <c r="A320" s="60" t="s">
        <v>120</v>
      </c>
      <c r="B320" s="60"/>
      <c r="C320" s="60"/>
      <c r="D320" s="60"/>
      <c r="E320" s="60"/>
      <c r="F320" s="60"/>
      <c r="G320" s="60"/>
      <c r="H320" s="60"/>
      <c r="I320" s="60"/>
      <c r="J320" s="60"/>
      <c r="K320" s="60"/>
    </row>
    <row r="321" spans="1:11">
      <c r="A321" s="60"/>
      <c r="B321" s="60"/>
      <c r="C321" s="60"/>
      <c r="D321" s="60"/>
      <c r="E321" s="60"/>
      <c r="F321" s="60"/>
      <c r="G321" s="60"/>
      <c r="H321" s="60"/>
      <c r="I321" s="60"/>
      <c r="J321" s="60"/>
      <c r="K321" s="60"/>
    </row>
  </sheetData>
  <mergeCells count="46">
    <mergeCell ref="C48:C49"/>
    <mergeCell ref="A48:A49"/>
    <mergeCell ref="B48:B49"/>
    <mergeCell ref="I12:K22"/>
    <mergeCell ref="I43:K53"/>
    <mergeCell ref="I62:K72"/>
    <mergeCell ref="I81:K91"/>
    <mergeCell ref="A85:A86"/>
    <mergeCell ref="B85:B86"/>
    <mergeCell ref="C85:C86"/>
    <mergeCell ref="I101:K111"/>
    <mergeCell ref="A117:K117"/>
    <mergeCell ref="A118:K118"/>
    <mergeCell ref="A119:K119"/>
    <mergeCell ref="A121:J121"/>
    <mergeCell ref="I124:K134"/>
    <mergeCell ref="A143:K143"/>
    <mergeCell ref="A144:K144"/>
    <mergeCell ref="A148:K148"/>
    <mergeCell ref="I151:K161"/>
    <mergeCell ref="A170:K170"/>
    <mergeCell ref="A171:K171"/>
    <mergeCell ref="A172:K172"/>
    <mergeCell ref="A173:K173"/>
    <mergeCell ref="I182:K192"/>
    <mergeCell ref="A199:K199"/>
    <mergeCell ref="A200:K200"/>
    <mergeCell ref="A201:K201"/>
    <mergeCell ref="I206:K216"/>
    <mergeCell ref="I220:K230"/>
    <mergeCell ref="A235:K235"/>
    <mergeCell ref="A236:K236"/>
    <mergeCell ref="A237:K237"/>
    <mergeCell ref="I241:K251"/>
    <mergeCell ref="I260:K270"/>
    <mergeCell ref="I280:K290"/>
    <mergeCell ref="I301:K311"/>
    <mergeCell ref="A313:K313"/>
    <mergeCell ref="A314:K314"/>
    <mergeCell ref="A315:K315"/>
    <mergeCell ref="A321:K321"/>
    <mergeCell ref="A316:K316"/>
    <mergeCell ref="A317:K317"/>
    <mergeCell ref="A318:K318"/>
    <mergeCell ref="A319:K319"/>
    <mergeCell ref="A320:K320"/>
  </mergeCells>
  <phoneticPr fontId="1"/>
  <pageMargins left="0.25" right="0.25"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workbookViewId="0">
      <selection activeCell="B1" sqref="A1:K53"/>
    </sheetView>
  </sheetViews>
  <sheetFormatPr defaultRowHeight="13.5"/>
  <cols>
    <col min="1" max="1" width="9" customWidth="1"/>
    <col min="2" max="2" width="8.125" customWidth="1"/>
    <col min="3" max="3" width="8.375" customWidth="1"/>
    <col min="4" max="4" width="7.875" customWidth="1"/>
    <col min="5" max="5" width="5.25" customWidth="1"/>
    <col min="8" max="8" width="7.5" customWidth="1"/>
    <col min="11" max="11" width="11.5" customWidth="1"/>
  </cols>
  <sheetData>
    <row r="1" spans="1:13">
      <c r="A1" t="s">
        <v>47</v>
      </c>
      <c r="H1" s="2"/>
      <c r="I1" s="24" t="s">
        <v>55</v>
      </c>
      <c r="J1" s="9"/>
      <c r="K1" s="9"/>
    </row>
    <row r="2" spans="1:13">
      <c r="B2" s="9"/>
      <c r="H2" s="25"/>
      <c r="I2" s="62" t="s">
        <v>105</v>
      </c>
      <c r="J2" s="63"/>
      <c r="K2" s="64"/>
    </row>
    <row r="3" spans="1:13">
      <c r="A3" s="17" t="s">
        <v>6</v>
      </c>
      <c r="B3" s="18" t="s">
        <v>57</v>
      </c>
      <c r="C3" s="17" t="s">
        <v>5</v>
      </c>
      <c r="H3" s="25"/>
      <c r="I3" s="65"/>
      <c r="J3" s="66"/>
      <c r="K3" s="67"/>
    </row>
    <row r="4" spans="1:13">
      <c r="A4" s="19" t="s">
        <v>16</v>
      </c>
      <c r="B4" s="1">
        <v>14</v>
      </c>
      <c r="C4" s="16">
        <f>B4/792*100</f>
        <v>1.7676767676767675</v>
      </c>
      <c r="H4" s="25"/>
      <c r="I4" s="65"/>
      <c r="J4" s="66"/>
      <c r="K4" s="67"/>
    </row>
    <row r="5" spans="1:13">
      <c r="A5" s="41" t="s">
        <v>17</v>
      </c>
      <c r="B5" s="1">
        <v>86</v>
      </c>
      <c r="C5" s="16">
        <f t="shared" ref="C5:C11" si="0">B5/792*100</f>
        <v>10.85858585858586</v>
      </c>
      <c r="H5" s="25"/>
      <c r="I5" s="65"/>
      <c r="J5" s="66"/>
      <c r="K5" s="67"/>
    </row>
    <row r="6" spans="1:13">
      <c r="A6" s="41" t="s">
        <v>18</v>
      </c>
      <c r="B6" s="1">
        <v>71</v>
      </c>
      <c r="C6" s="16">
        <f t="shared" si="0"/>
        <v>8.9646464646464636</v>
      </c>
      <c r="H6" s="25"/>
      <c r="I6" s="65"/>
      <c r="J6" s="66"/>
      <c r="K6" s="67"/>
    </row>
    <row r="7" spans="1:13">
      <c r="A7" s="41" t="s">
        <v>19</v>
      </c>
      <c r="B7" s="1">
        <v>139</v>
      </c>
      <c r="C7" s="16">
        <f t="shared" si="0"/>
        <v>17.550505050505048</v>
      </c>
      <c r="H7" s="25"/>
      <c r="I7" s="65"/>
      <c r="J7" s="66"/>
      <c r="K7" s="67"/>
    </row>
    <row r="8" spans="1:13">
      <c r="A8" s="41" t="s">
        <v>20</v>
      </c>
      <c r="B8" s="1">
        <v>188</v>
      </c>
      <c r="C8" s="16">
        <f t="shared" si="0"/>
        <v>23.737373737373737</v>
      </c>
      <c r="H8" s="25"/>
      <c r="I8" s="65"/>
      <c r="J8" s="66"/>
      <c r="K8" s="67"/>
    </row>
    <row r="9" spans="1:13">
      <c r="A9" s="41" t="s">
        <v>21</v>
      </c>
      <c r="B9" s="1">
        <v>180</v>
      </c>
      <c r="C9" s="16">
        <f t="shared" si="0"/>
        <v>22.727272727272727</v>
      </c>
      <c r="H9" s="25"/>
      <c r="I9" s="65"/>
      <c r="J9" s="66"/>
      <c r="K9" s="67"/>
    </row>
    <row r="10" spans="1:13">
      <c r="A10" s="41" t="s">
        <v>22</v>
      </c>
      <c r="B10" s="1">
        <v>94</v>
      </c>
      <c r="C10" s="16">
        <v>11.8</v>
      </c>
      <c r="H10" s="25"/>
      <c r="I10" s="65"/>
      <c r="J10" s="66"/>
      <c r="K10" s="67"/>
    </row>
    <row r="11" spans="1:13">
      <c r="A11" s="41" t="s">
        <v>43</v>
      </c>
      <c r="B11" s="1">
        <v>20</v>
      </c>
      <c r="C11" s="16">
        <f t="shared" si="0"/>
        <v>2.5252525252525251</v>
      </c>
      <c r="H11" s="25"/>
      <c r="I11" s="65"/>
      <c r="J11" s="66"/>
      <c r="K11" s="67"/>
    </row>
    <row r="12" spans="1:13">
      <c r="A12" s="50" t="s">
        <v>50</v>
      </c>
      <c r="B12" s="49">
        <f>SUM(B4:B11)</f>
        <v>792</v>
      </c>
      <c r="C12" s="51">
        <v>100</v>
      </c>
      <c r="H12" s="25"/>
      <c r="I12" s="68"/>
      <c r="J12" s="69"/>
      <c r="K12" s="70"/>
    </row>
    <row r="13" spans="1:13">
      <c r="A13" s="2"/>
      <c r="H13" s="2"/>
      <c r="I13" s="2"/>
      <c r="M13" s="15"/>
    </row>
    <row r="14" spans="1:13">
      <c r="A14" s="2"/>
      <c r="B14" s="2"/>
      <c r="H14" s="2"/>
      <c r="I14" s="2"/>
    </row>
    <row r="15" spans="1:13">
      <c r="A15" s="2"/>
      <c r="B15" s="2"/>
      <c r="H15" s="2"/>
      <c r="I15" s="2"/>
    </row>
    <row r="16" spans="1:13">
      <c r="A16" s="2"/>
      <c r="B16" s="2"/>
      <c r="C16" s="2"/>
      <c r="D16" s="2"/>
      <c r="E16" s="2"/>
      <c r="F16" s="2"/>
      <c r="G16" s="2"/>
      <c r="H16" s="2"/>
      <c r="I16" s="2"/>
      <c r="J16" s="2"/>
      <c r="K16" s="2"/>
    </row>
    <row r="17" spans="1:11">
      <c r="A17" s="26" t="s">
        <v>48</v>
      </c>
      <c r="B17" s="26"/>
      <c r="I17" s="24" t="s">
        <v>55</v>
      </c>
      <c r="J17" s="9"/>
      <c r="K17" s="9"/>
    </row>
    <row r="18" spans="1:11">
      <c r="A18" s="12"/>
      <c r="B18" s="12"/>
      <c r="H18" s="25"/>
      <c r="I18" s="62" t="s">
        <v>97</v>
      </c>
      <c r="J18" s="63"/>
      <c r="K18" s="64"/>
    </row>
    <row r="19" spans="1:11">
      <c r="A19" s="30" t="s">
        <v>6</v>
      </c>
      <c r="B19" s="32" t="s">
        <v>60</v>
      </c>
      <c r="C19" s="17" t="s">
        <v>5</v>
      </c>
      <c r="H19" s="25"/>
      <c r="I19" s="65"/>
      <c r="J19" s="66"/>
      <c r="K19" s="67"/>
    </row>
    <row r="20" spans="1:11">
      <c r="A20" s="42" t="s">
        <v>23</v>
      </c>
      <c r="B20" s="1">
        <v>293</v>
      </c>
      <c r="C20" s="16">
        <f t="shared" ref="C20:C22" si="1">B20/792*100</f>
        <v>36.994949494949495</v>
      </c>
      <c r="H20" s="25"/>
      <c r="I20" s="65"/>
      <c r="J20" s="66"/>
      <c r="K20" s="67"/>
    </row>
    <row r="21" spans="1:11">
      <c r="A21" s="43" t="s">
        <v>24</v>
      </c>
      <c r="B21" s="1">
        <v>260</v>
      </c>
      <c r="C21" s="16">
        <f t="shared" si="1"/>
        <v>32.828282828282831</v>
      </c>
      <c r="H21" s="25"/>
      <c r="I21" s="65"/>
      <c r="J21" s="66"/>
      <c r="K21" s="67"/>
    </row>
    <row r="22" spans="1:11" ht="11.25" customHeight="1">
      <c r="A22" s="85" t="s">
        <v>38</v>
      </c>
      <c r="B22" s="87">
        <v>162</v>
      </c>
      <c r="C22" s="89">
        <f t="shared" si="1"/>
        <v>20.454545454545457</v>
      </c>
      <c r="H22" s="25"/>
      <c r="I22" s="65"/>
      <c r="J22" s="66"/>
      <c r="K22" s="67"/>
    </row>
    <row r="23" spans="1:11" ht="11.25" customHeight="1">
      <c r="A23" s="86"/>
      <c r="B23" s="88"/>
      <c r="C23" s="90"/>
      <c r="H23" s="25"/>
      <c r="I23" s="65"/>
      <c r="J23" s="66"/>
      <c r="K23" s="67"/>
    </row>
    <row r="24" spans="1:11">
      <c r="A24" s="43" t="s">
        <v>15</v>
      </c>
      <c r="B24" s="1">
        <v>62</v>
      </c>
      <c r="C24" s="16">
        <f>B24/792*100</f>
        <v>7.8282828282828287</v>
      </c>
      <c r="H24" s="25"/>
      <c r="I24" s="65"/>
      <c r="J24" s="66"/>
      <c r="K24" s="67"/>
    </row>
    <row r="25" spans="1:11">
      <c r="A25" s="41" t="s">
        <v>43</v>
      </c>
      <c r="B25" s="1">
        <v>15</v>
      </c>
      <c r="C25" s="16">
        <f t="shared" ref="C25" si="2">B25/792*100</f>
        <v>1.893939393939394</v>
      </c>
      <c r="H25" s="25"/>
      <c r="I25" s="65"/>
      <c r="J25" s="66"/>
      <c r="K25" s="67"/>
    </row>
    <row r="26" spans="1:11">
      <c r="A26" s="50" t="s">
        <v>50</v>
      </c>
      <c r="B26" s="49">
        <f>SUM(B20:B25)</f>
        <v>792</v>
      </c>
      <c r="C26" s="51">
        <f>SUM(C20:C25)</f>
        <v>100</v>
      </c>
      <c r="H26" s="25"/>
      <c r="I26" s="65"/>
      <c r="J26" s="66"/>
      <c r="K26" s="67"/>
    </row>
    <row r="27" spans="1:11">
      <c r="H27" s="25"/>
      <c r="I27" s="65"/>
      <c r="J27" s="66"/>
      <c r="K27" s="67"/>
    </row>
    <row r="28" spans="1:11">
      <c r="H28" s="25"/>
      <c r="I28" s="68"/>
      <c r="J28" s="69"/>
      <c r="K28" s="70"/>
    </row>
    <row r="29" spans="1:11">
      <c r="H29" s="2"/>
      <c r="I29" s="45"/>
      <c r="J29" s="45"/>
      <c r="K29" s="45"/>
    </row>
    <row r="32" spans="1:11">
      <c r="H32" s="2"/>
      <c r="I32" s="2"/>
    </row>
    <row r="33" spans="1:11">
      <c r="A33" t="s">
        <v>29</v>
      </c>
    </row>
    <row r="34" spans="1:11">
      <c r="I34" s="24" t="s">
        <v>55</v>
      </c>
      <c r="J34" s="9"/>
      <c r="K34" s="9"/>
    </row>
    <row r="35" spans="1:11">
      <c r="A35" s="31" t="s">
        <v>6</v>
      </c>
      <c r="B35" s="21" t="s">
        <v>61</v>
      </c>
      <c r="C35" s="21" t="s">
        <v>5</v>
      </c>
      <c r="E35" s="20"/>
      <c r="H35" s="25"/>
      <c r="I35" s="62" t="s">
        <v>101</v>
      </c>
      <c r="J35" s="63"/>
      <c r="K35" s="64"/>
    </row>
    <row r="36" spans="1:11">
      <c r="A36" s="36" t="s">
        <v>25</v>
      </c>
      <c r="B36" s="1">
        <v>273</v>
      </c>
      <c r="C36" s="16">
        <f>B36/792*100</f>
        <v>34.469696969696969</v>
      </c>
      <c r="H36" s="25"/>
      <c r="I36" s="65"/>
      <c r="J36" s="66"/>
      <c r="K36" s="67"/>
    </row>
    <row r="37" spans="1:11">
      <c r="A37" s="37" t="s">
        <v>26</v>
      </c>
      <c r="B37" s="1">
        <v>451</v>
      </c>
      <c r="C37" s="16">
        <f t="shared" ref="C37:C40" si="3">B37/792*100</f>
        <v>56.944444444444443</v>
      </c>
      <c r="H37" s="25"/>
      <c r="I37" s="65"/>
      <c r="J37" s="66"/>
      <c r="K37" s="67"/>
    </row>
    <row r="38" spans="1:11">
      <c r="A38" s="37" t="s">
        <v>27</v>
      </c>
      <c r="B38" s="1">
        <v>7</v>
      </c>
      <c r="C38" s="16">
        <f t="shared" si="3"/>
        <v>0.88383838383838376</v>
      </c>
      <c r="H38" s="25"/>
      <c r="I38" s="65"/>
      <c r="J38" s="66"/>
      <c r="K38" s="67"/>
    </row>
    <row r="39" spans="1:11">
      <c r="A39" s="37" t="s">
        <v>28</v>
      </c>
      <c r="B39" s="1">
        <v>46</v>
      </c>
      <c r="C39" s="16">
        <f t="shared" si="3"/>
        <v>5.808080808080808</v>
      </c>
      <c r="H39" s="25"/>
      <c r="I39" s="65"/>
      <c r="J39" s="66"/>
      <c r="K39" s="67"/>
    </row>
    <row r="40" spans="1:11">
      <c r="A40" s="41" t="s">
        <v>43</v>
      </c>
      <c r="B40" s="1">
        <v>15</v>
      </c>
      <c r="C40" s="16">
        <f t="shared" si="3"/>
        <v>1.893939393939394</v>
      </c>
      <c r="H40" s="25"/>
      <c r="I40" s="65"/>
      <c r="J40" s="66"/>
      <c r="K40" s="67"/>
    </row>
    <row r="41" spans="1:11">
      <c r="A41" s="50" t="s">
        <v>50</v>
      </c>
      <c r="B41" s="49">
        <f>SUM(B36:B40)</f>
        <v>792</v>
      </c>
      <c r="C41" s="51">
        <f>SUM(C36:C40)</f>
        <v>99.999999999999986</v>
      </c>
      <c r="H41" s="25"/>
      <c r="I41" s="65"/>
      <c r="J41" s="66"/>
      <c r="K41" s="67"/>
    </row>
    <row r="42" spans="1:11">
      <c r="H42" s="25"/>
      <c r="I42" s="65"/>
      <c r="J42" s="66"/>
      <c r="K42" s="67"/>
    </row>
    <row r="43" spans="1:11">
      <c r="H43" s="25"/>
      <c r="I43" s="65"/>
      <c r="J43" s="66"/>
      <c r="K43" s="67"/>
    </row>
    <row r="44" spans="1:11">
      <c r="H44" s="25"/>
      <c r="I44" s="65"/>
      <c r="J44" s="66"/>
      <c r="K44" s="67"/>
    </row>
    <row r="45" spans="1:11">
      <c r="H45" s="25"/>
      <c r="I45" s="68"/>
      <c r="J45" s="69"/>
      <c r="K45" s="70"/>
    </row>
    <row r="49" spans="1:18">
      <c r="A49" t="s">
        <v>51</v>
      </c>
    </row>
    <row r="50" spans="1:18">
      <c r="A50" s="2"/>
      <c r="B50" s="2"/>
      <c r="C50" s="2"/>
      <c r="D50" s="2"/>
      <c r="E50" s="2"/>
      <c r="F50" s="2"/>
      <c r="G50" s="2"/>
      <c r="H50" s="2"/>
      <c r="I50" s="2"/>
      <c r="J50" s="2"/>
      <c r="K50" s="2"/>
      <c r="L50" s="2"/>
      <c r="M50" s="2"/>
      <c r="N50" s="2"/>
      <c r="O50" s="2"/>
      <c r="P50" s="2"/>
      <c r="Q50" s="2"/>
      <c r="R50" s="2"/>
    </row>
    <row r="51" spans="1:18">
      <c r="A51" s="83" t="s">
        <v>86</v>
      </c>
      <c r="B51" s="83"/>
      <c r="C51" s="83"/>
      <c r="D51" s="83"/>
      <c r="E51" s="83"/>
      <c r="F51" s="83"/>
      <c r="G51" s="83"/>
      <c r="H51" s="83"/>
      <c r="I51" s="83"/>
      <c r="J51" s="83"/>
      <c r="K51" s="83"/>
    </row>
    <row r="52" spans="1:18">
      <c r="A52" s="60" t="s">
        <v>87</v>
      </c>
      <c r="B52" s="60"/>
      <c r="C52" s="60"/>
      <c r="D52" s="60"/>
      <c r="E52" s="60"/>
      <c r="F52" s="60"/>
      <c r="G52" s="60"/>
      <c r="H52" s="60"/>
      <c r="I52" s="60"/>
      <c r="J52" s="60"/>
      <c r="K52" s="60"/>
    </row>
    <row r="53" spans="1:18">
      <c r="A53" s="60" t="s">
        <v>88</v>
      </c>
      <c r="B53" s="60"/>
      <c r="C53" s="60"/>
      <c r="D53" s="60"/>
      <c r="E53" s="60"/>
      <c r="F53" s="60"/>
      <c r="G53" s="60"/>
      <c r="H53" s="60"/>
      <c r="I53" s="60"/>
      <c r="J53" s="60"/>
      <c r="K53" s="60"/>
    </row>
    <row r="54" spans="1:18">
      <c r="A54" s="2"/>
      <c r="K54" s="2"/>
    </row>
  </sheetData>
  <mergeCells count="9">
    <mergeCell ref="I2:K12"/>
    <mergeCell ref="I18:K28"/>
    <mergeCell ref="I35:K45"/>
    <mergeCell ref="A52:K52"/>
    <mergeCell ref="A53:K53"/>
    <mergeCell ref="C22:C23"/>
    <mergeCell ref="A22:A23"/>
    <mergeCell ref="B22:B23"/>
    <mergeCell ref="A51:K51"/>
  </mergeCells>
  <phoneticPr fontId="1"/>
  <pageMargins left="0.25" right="0.25"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8"/>
  <sheetViews>
    <sheetView workbookViewId="0">
      <selection sqref="A1:K125"/>
    </sheetView>
  </sheetViews>
  <sheetFormatPr defaultRowHeight="13.5"/>
  <cols>
    <col min="1" max="1" width="9.5" customWidth="1"/>
    <col min="8" max="8" width="7" customWidth="1"/>
    <col min="11" max="11" width="11.5" customWidth="1"/>
  </cols>
  <sheetData>
    <row r="1" spans="1:11">
      <c r="A1" s="84" t="s">
        <v>31</v>
      </c>
      <c r="B1" s="84"/>
      <c r="C1" s="84"/>
      <c r="D1" s="84"/>
      <c r="E1" s="84"/>
      <c r="F1" s="84"/>
      <c r="G1" s="84"/>
      <c r="H1" s="84"/>
      <c r="I1" s="84"/>
      <c r="J1" s="84"/>
    </row>
    <row r="2" spans="1:11">
      <c r="E2" s="5"/>
      <c r="F2" s="5"/>
      <c r="G2" s="5"/>
      <c r="H2" s="5"/>
      <c r="I2" s="5"/>
      <c r="J2" s="5"/>
    </row>
    <row r="3" spans="1:11">
      <c r="A3" s="5" t="s">
        <v>0</v>
      </c>
      <c r="B3" s="5"/>
      <c r="C3" s="5"/>
      <c r="D3" s="5"/>
      <c r="I3" s="24" t="s">
        <v>55</v>
      </c>
      <c r="J3" s="9"/>
      <c r="K3" s="9"/>
    </row>
    <row r="4" spans="1:11">
      <c r="A4" s="14"/>
      <c r="B4" s="13"/>
      <c r="C4" s="13"/>
      <c r="D4" s="13"/>
      <c r="H4" s="25"/>
      <c r="I4" s="62" t="s">
        <v>102</v>
      </c>
      <c r="J4" s="63"/>
      <c r="K4" s="64"/>
    </row>
    <row r="5" spans="1:11">
      <c r="A5" s="17" t="s">
        <v>7</v>
      </c>
      <c r="B5" s="21" t="s">
        <v>61</v>
      </c>
      <c r="C5" s="21" t="s">
        <v>5</v>
      </c>
      <c r="H5" s="25"/>
      <c r="I5" s="65"/>
      <c r="J5" s="66"/>
      <c r="K5" s="67"/>
    </row>
    <row r="6" spans="1:11">
      <c r="A6" s="10" t="s">
        <v>25</v>
      </c>
      <c r="B6" s="1">
        <v>243</v>
      </c>
      <c r="C6" s="16">
        <f t="shared" ref="C6:C10" si="0">B6/792*100</f>
        <v>30.681818181818183</v>
      </c>
      <c r="H6" s="25"/>
      <c r="I6" s="65"/>
      <c r="J6" s="66"/>
      <c r="K6" s="67"/>
    </row>
    <row r="7" spans="1:11">
      <c r="A7" s="1" t="s">
        <v>26</v>
      </c>
      <c r="B7" s="1">
        <v>487</v>
      </c>
      <c r="C7" s="16">
        <f t="shared" si="0"/>
        <v>61.489898989898997</v>
      </c>
      <c r="H7" s="25"/>
      <c r="I7" s="65"/>
      <c r="J7" s="66"/>
      <c r="K7" s="67"/>
    </row>
    <row r="8" spans="1:11">
      <c r="A8" s="1" t="s">
        <v>27</v>
      </c>
      <c r="B8" s="1">
        <v>10</v>
      </c>
      <c r="C8" s="16">
        <f t="shared" si="0"/>
        <v>1.2626262626262625</v>
      </c>
      <c r="H8" s="25"/>
      <c r="I8" s="65"/>
      <c r="J8" s="66"/>
      <c r="K8" s="67"/>
    </row>
    <row r="9" spans="1:11">
      <c r="A9" s="10" t="s">
        <v>28</v>
      </c>
      <c r="B9" s="1">
        <v>35</v>
      </c>
      <c r="C9" s="16">
        <f t="shared" si="0"/>
        <v>4.4191919191919196</v>
      </c>
      <c r="H9" s="25"/>
      <c r="I9" s="65"/>
      <c r="J9" s="66"/>
      <c r="K9" s="67"/>
    </row>
    <row r="10" spans="1:11">
      <c r="A10" s="41" t="s">
        <v>43</v>
      </c>
      <c r="B10" s="1">
        <v>17</v>
      </c>
      <c r="C10" s="16">
        <f t="shared" si="0"/>
        <v>2.1464646464646462</v>
      </c>
      <c r="H10" s="25"/>
      <c r="I10" s="65"/>
      <c r="J10" s="66"/>
      <c r="K10" s="67"/>
    </row>
    <row r="11" spans="1:11">
      <c r="A11" s="50" t="s">
        <v>50</v>
      </c>
      <c r="B11" s="49">
        <f>SUM(B6:B10)</f>
        <v>792</v>
      </c>
      <c r="C11" s="51">
        <f>SUM(C6:C10)</f>
        <v>100</v>
      </c>
      <c r="H11" s="25"/>
      <c r="I11" s="65"/>
      <c r="J11" s="66"/>
      <c r="K11" s="67"/>
    </row>
    <row r="12" spans="1:11">
      <c r="A12" s="2"/>
      <c r="B12" s="2"/>
      <c r="H12" s="25"/>
      <c r="I12" s="65"/>
      <c r="J12" s="66"/>
      <c r="K12" s="67"/>
    </row>
    <row r="13" spans="1:11">
      <c r="A13" s="2"/>
      <c r="B13" s="2"/>
      <c r="H13" s="25"/>
      <c r="I13" s="65"/>
      <c r="J13" s="66"/>
      <c r="K13" s="67"/>
    </row>
    <row r="14" spans="1:11">
      <c r="A14" s="2"/>
      <c r="B14" s="2"/>
      <c r="H14" s="25"/>
      <c r="I14" s="68"/>
      <c r="J14" s="69"/>
      <c r="K14" s="70"/>
    </row>
    <row r="15" spans="1:11">
      <c r="A15" s="2"/>
      <c r="B15" s="2"/>
    </row>
    <row r="16" spans="1:11">
      <c r="A16" s="2"/>
      <c r="B16" s="2"/>
    </row>
    <row r="17" spans="1:11">
      <c r="A17" s="2"/>
      <c r="B17" s="2"/>
    </row>
    <row r="18" spans="1:11">
      <c r="A18" s="2"/>
      <c r="B18" s="2"/>
    </row>
    <row r="19" spans="1:11">
      <c r="A19" s="2"/>
      <c r="B19" s="2"/>
    </row>
    <row r="20" spans="1:11">
      <c r="A20" s="2"/>
      <c r="B20" s="2"/>
    </row>
    <row r="21" spans="1:11">
      <c r="A21" s="3" t="s">
        <v>52</v>
      </c>
      <c r="B21" s="2"/>
    </row>
    <row r="22" spans="1:11">
      <c r="A22" s="3"/>
      <c r="B22" s="2"/>
    </row>
    <row r="23" spans="1:11">
      <c r="A23" s="81" t="s">
        <v>69</v>
      </c>
      <c r="B23" s="82"/>
      <c r="C23" s="82"/>
      <c r="D23" s="82"/>
      <c r="E23" s="82"/>
      <c r="F23" s="82"/>
      <c r="G23" s="82"/>
      <c r="H23" s="82"/>
      <c r="I23" s="82"/>
      <c r="J23" s="82"/>
      <c r="K23" s="82"/>
    </row>
    <row r="24" spans="1:11">
      <c r="A24" s="60" t="s">
        <v>70</v>
      </c>
      <c r="B24" s="60"/>
      <c r="C24" s="60"/>
      <c r="D24" s="60"/>
      <c r="E24" s="60"/>
      <c r="F24" s="60"/>
      <c r="G24" s="60"/>
      <c r="H24" s="60"/>
      <c r="I24" s="60"/>
      <c r="J24" s="60"/>
      <c r="K24" s="60"/>
    </row>
    <row r="25" spans="1:11">
      <c r="A25" s="57"/>
      <c r="B25" s="57"/>
      <c r="C25" s="57"/>
      <c r="D25" s="57"/>
      <c r="E25" s="57"/>
      <c r="F25" s="57"/>
      <c r="G25" s="57"/>
      <c r="H25" s="57"/>
      <c r="I25" s="57"/>
      <c r="J25" s="57"/>
      <c r="K25" s="57"/>
    </row>
    <row r="26" spans="1:11">
      <c r="A26" s="57"/>
      <c r="B26" s="57"/>
      <c r="C26" s="57"/>
      <c r="D26" s="57"/>
      <c r="E26" s="57"/>
      <c r="F26" s="57"/>
      <c r="G26" s="57"/>
      <c r="H26" s="57"/>
      <c r="I26" s="57"/>
      <c r="J26" s="57"/>
      <c r="K26" s="57"/>
    </row>
    <row r="27" spans="1:11">
      <c r="A27" s="57"/>
      <c r="B27" s="57"/>
      <c r="C27" s="57"/>
      <c r="D27" s="57"/>
      <c r="E27" s="57"/>
      <c r="F27" s="57"/>
      <c r="G27" s="57"/>
      <c r="H27" s="57"/>
      <c r="I27" s="57"/>
      <c r="J27" s="57"/>
      <c r="K27" s="57"/>
    </row>
    <row r="28" spans="1:11">
      <c r="A28" s="60"/>
      <c r="B28" s="60"/>
      <c r="C28" s="60"/>
      <c r="D28" s="60"/>
      <c r="E28" s="60"/>
      <c r="F28" s="60"/>
      <c r="G28" s="60"/>
      <c r="H28" s="60"/>
      <c r="I28" s="60"/>
      <c r="J28" s="60"/>
      <c r="K28" s="60"/>
    </row>
    <row r="29" spans="1:11">
      <c r="A29" t="s">
        <v>1</v>
      </c>
      <c r="I29" s="2"/>
      <c r="J29" s="2"/>
      <c r="K29" s="2"/>
    </row>
    <row r="30" spans="1:11">
      <c r="H30" s="2"/>
      <c r="I30" s="24" t="s">
        <v>55</v>
      </c>
      <c r="J30" s="9"/>
      <c r="K30" s="9"/>
    </row>
    <row r="31" spans="1:11">
      <c r="A31" s="17" t="s">
        <v>7</v>
      </c>
      <c r="B31" s="21" t="s">
        <v>61</v>
      </c>
      <c r="C31" s="21" t="s">
        <v>5</v>
      </c>
      <c r="H31" s="25"/>
      <c r="I31" s="62" t="s">
        <v>98</v>
      </c>
      <c r="J31" s="63"/>
      <c r="K31" s="64"/>
    </row>
    <row r="32" spans="1:11">
      <c r="A32" s="10" t="s">
        <v>25</v>
      </c>
      <c r="B32" s="1">
        <v>118</v>
      </c>
      <c r="C32" s="16">
        <f>B32/792*100</f>
        <v>14.898989898989898</v>
      </c>
      <c r="H32" s="25"/>
      <c r="I32" s="65"/>
      <c r="J32" s="66"/>
      <c r="K32" s="67"/>
    </row>
    <row r="33" spans="1:11">
      <c r="A33" s="1" t="s">
        <v>26</v>
      </c>
      <c r="B33" s="1">
        <v>554</v>
      </c>
      <c r="C33" s="16">
        <f t="shared" ref="C33:C36" si="1">B33/792*100</f>
        <v>69.949494949494948</v>
      </c>
      <c r="H33" s="25"/>
      <c r="I33" s="65"/>
      <c r="J33" s="66"/>
      <c r="K33" s="67"/>
    </row>
    <row r="34" spans="1:11">
      <c r="A34" s="1" t="s">
        <v>27</v>
      </c>
      <c r="B34" s="1">
        <v>28</v>
      </c>
      <c r="C34" s="16">
        <f t="shared" si="1"/>
        <v>3.535353535353535</v>
      </c>
      <c r="H34" s="25"/>
      <c r="I34" s="65"/>
      <c r="J34" s="66"/>
      <c r="K34" s="67"/>
    </row>
    <row r="35" spans="1:11">
      <c r="A35" s="10" t="s">
        <v>32</v>
      </c>
      <c r="B35" s="1">
        <v>71</v>
      </c>
      <c r="C35" s="16">
        <f t="shared" si="1"/>
        <v>8.9646464646464636</v>
      </c>
      <c r="H35" s="25"/>
      <c r="I35" s="65"/>
      <c r="J35" s="66"/>
      <c r="K35" s="67"/>
    </row>
    <row r="36" spans="1:11">
      <c r="A36" s="41" t="s">
        <v>43</v>
      </c>
      <c r="B36" s="1">
        <v>21</v>
      </c>
      <c r="C36" s="16">
        <f t="shared" si="1"/>
        <v>2.6515151515151514</v>
      </c>
      <c r="H36" s="25"/>
      <c r="I36" s="65"/>
      <c r="J36" s="66"/>
      <c r="K36" s="67"/>
    </row>
    <row r="37" spans="1:11">
      <c r="A37" s="50" t="s">
        <v>50</v>
      </c>
      <c r="B37" s="49">
        <f>SUM(B32:B36)</f>
        <v>792</v>
      </c>
      <c r="C37" s="51">
        <f>SUM(C32:C36)</f>
        <v>100</v>
      </c>
      <c r="H37" s="25"/>
      <c r="I37" s="65"/>
      <c r="J37" s="66"/>
      <c r="K37" s="67"/>
    </row>
    <row r="38" spans="1:11">
      <c r="A38" s="8"/>
      <c r="B38" s="8"/>
      <c r="C38" s="2"/>
      <c r="H38" s="25"/>
      <c r="I38" s="65"/>
      <c r="J38" s="66"/>
      <c r="K38" s="67"/>
    </row>
    <row r="39" spans="1:11">
      <c r="A39" s="8"/>
      <c r="B39" s="8"/>
      <c r="C39" s="23"/>
      <c r="H39" s="25"/>
      <c r="I39" s="65"/>
      <c r="J39" s="66"/>
      <c r="K39" s="67"/>
    </row>
    <row r="40" spans="1:11">
      <c r="A40" s="8"/>
      <c r="B40" s="8"/>
      <c r="H40" s="25"/>
      <c r="I40" s="65"/>
      <c r="J40" s="66"/>
      <c r="K40" s="67"/>
    </row>
    <row r="41" spans="1:11">
      <c r="A41" s="8"/>
      <c r="B41" s="8"/>
      <c r="H41" s="25"/>
      <c r="I41" s="68"/>
      <c r="J41" s="69"/>
      <c r="K41" s="70"/>
    </row>
    <row r="42" spans="1:11">
      <c r="A42" s="6"/>
      <c r="B42" s="6"/>
      <c r="K42" s="2"/>
    </row>
    <row r="43" spans="1:11">
      <c r="A43" s="11"/>
      <c r="B43" s="11"/>
    </row>
    <row r="44" spans="1:11">
      <c r="A44" s="14"/>
      <c r="B44" s="14"/>
    </row>
    <row r="45" spans="1:11">
      <c r="A45" s="14"/>
      <c r="B45" s="14"/>
    </row>
    <row r="46" spans="1:11">
      <c r="A46" s="14"/>
      <c r="B46" s="14"/>
    </row>
    <row r="47" spans="1:11">
      <c r="A47" s="14"/>
      <c r="B47" s="14"/>
    </row>
    <row r="48" spans="1:11">
      <c r="A48" s="3" t="s">
        <v>62</v>
      </c>
      <c r="B48" s="2"/>
    </row>
    <row r="49" spans="1:11">
      <c r="A49" s="3"/>
      <c r="B49" s="2"/>
    </row>
    <row r="50" spans="1:11">
      <c r="A50" s="60" t="s">
        <v>71</v>
      </c>
      <c r="B50" s="60"/>
      <c r="C50" s="60"/>
      <c r="D50" s="60"/>
      <c r="E50" s="60"/>
      <c r="F50" s="60"/>
      <c r="G50" s="60"/>
      <c r="H50" s="60"/>
      <c r="I50" s="60"/>
      <c r="J50" s="60"/>
      <c r="K50" s="60"/>
    </row>
    <row r="51" spans="1:11">
      <c r="A51" s="60" t="s">
        <v>72</v>
      </c>
      <c r="B51" s="60"/>
      <c r="C51" s="60"/>
      <c r="D51" s="60"/>
      <c r="E51" s="60"/>
      <c r="F51" s="60"/>
      <c r="G51" s="60"/>
      <c r="H51" s="60"/>
      <c r="I51" s="60"/>
      <c r="J51" s="60"/>
      <c r="K51" s="60"/>
    </row>
    <row r="52" spans="1:11">
      <c r="A52" s="60" t="s">
        <v>73</v>
      </c>
      <c r="B52" s="60"/>
      <c r="C52" s="60"/>
      <c r="D52" s="60"/>
      <c r="E52" s="60"/>
      <c r="F52" s="60"/>
      <c r="G52" s="60"/>
      <c r="H52" s="60"/>
      <c r="I52" s="60"/>
      <c r="J52" s="60"/>
      <c r="K52" s="60"/>
    </row>
    <row r="53" spans="1:11">
      <c r="A53" s="60" t="s">
        <v>74</v>
      </c>
      <c r="B53" s="60"/>
      <c r="C53" s="60"/>
      <c r="D53" s="60"/>
      <c r="E53" s="60"/>
      <c r="F53" s="60"/>
      <c r="G53" s="60"/>
      <c r="H53" s="60"/>
      <c r="I53" s="60"/>
      <c r="J53" s="60"/>
      <c r="K53" s="60"/>
    </row>
    <row r="55" spans="1:11">
      <c r="A55" s="48"/>
      <c r="B55" s="7"/>
      <c r="C55" s="7"/>
      <c r="D55" s="7"/>
      <c r="E55" s="7"/>
      <c r="F55" s="7"/>
      <c r="G55" s="7"/>
      <c r="H55" s="7"/>
      <c r="I55" s="7"/>
      <c r="J55" s="7"/>
      <c r="K55" s="7"/>
    </row>
    <row r="56" spans="1:11">
      <c r="A56" s="56"/>
      <c r="B56" s="56"/>
      <c r="C56" s="56"/>
      <c r="D56" s="56"/>
      <c r="E56" s="56"/>
      <c r="F56" s="56"/>
      <c r="G56" s="56"/>
      <c r="H56" s="56"/>
      <c r="I56" s="56"/>
      <c r="J56" s="56"/>
      <c r="K56" s="56"/>
    </row>
    <row r="57" spans="1:11">
      <c r="A57" s="56"/>
      <c r="B57" s="56"/>
      <c r="C57" s="56"/>
      <c r="D57" s="56"/>
      <c r="E57" s="56"/>
      <c r="F57" s="56"/>
      <c r="G57" s="56"/>
      <c r="H57" s="56"/>
      <c r="I57" s="56"/>
      <c r="J57" s="56"/>
      <c r="K57" s="56"/>
    </row>
    <row r="58" spans="1:11">
      <c r="A58" s="56"/>
      <c r="B58" s="56"/>
      <c r="C58" s="56"/>
      <c r="D58" s="56"/>
      <c r="E58" s="56"/>
      <c r="F58" s="56"/>
      <c r="G58" s="56"/>
      <c r="H58" s="56"/>
      <c r="I58" s="56"/>
      <c r="J58" s="56"/>
      <c r="K58" s="56"/>
    </row>
    <row r="59" spans="1:11">
      <c r="A59" s="56"/>
      <c r="B59" s="56"/>
      <c r="C59" s="56"/>
      <c r="D59" s="56"/>
      <c r="E59" s="56"/>
      <c r="F59" s="56"/>
      <c r="G59" s="56"/>
      <c r="H59" s="56"/>
      <c r="I59" s="56"/>
      <c r="J59" s="56"/>
      <c r="K59" s="56"/>
    </row>
    <row r="60" spans="1:11">
      <c r="A60" s="2" t="s">
        <v>3</v>
      </c>
      <c r="B60" s="2"/>
      <c r="C60" s="2"/>
      <c r="D60" s="2"/>
      <c r="E60" s="2"/>
      <c r="F60" s="2"/>
      <c r="G60" s="2"/>
      <c r="H60" s="2"/>
      <c r="I60" s="2"/>
      <c r="J60" s="2"/>
      <c r="K60" s="2"/>
    </row>
    <row r="61" spans="1:11">
      <c r="A61" s="2"/>
      <c r="B61" s="2"/>
      <c r="C61" s="2"/>
      <c r="D61" s="2"/>
      <c r="E61" s="2"/>
      <c r="F61" s="2"/>
      <c r="G61" s="2"/>
      <c r="H61" s="2"/>
      <c r="I61" s="24" t="s">
        <v>55</v>
      </c>
      <c r="J61" s="9"/>
      <c r="K61" s="9"/>
    </row>
    <row r="62" spans="1:11">
      <c r="A62" s="17" t="s">
        <v>7</v>
      </c>
      <c r="B62" s="21" t="s">
        <v>61</v>
      </c>
      <c r="C62" s="21" t="s">
        <v>5</v>
      </c>
      <c r="H62" s="25"/>
      <c r="I62" s="62" t="s">
        <v>103</v>
      </c>
      <c r="J62" s="63"/>
      <c r="K62" s="64"/>
    </row>
    <row r="63" spans="1:11">
      <c r="A63" s="33" t="s">
        <v>25</v>
      </c>
      <c r="B63" s="1">
        <v>134</v>
      </c>
      <c r="C63" s="16">
        <v>16.899999999999999</v>
      </c>
      <c r="H63" s="25"/>
      <c r="I63" s="65"/>
      <c r="J63" s="66"/>
      <c r="K63" s="67"/>
    </row>
    <row r="64" spans="1:11">
      <c r="A64" s="33" t="s">
        <v>26</v>
      </c>
      <c r="B64" s="1">
        <v>526</v>
      </c>
      <c r="C64" s="16">
        <v>66.400000000000006</v>
      </c>
      <c r="H64" s="25"/>
      <c r="I64" s="65"/>
      <c r="J64" s="66"/>
      <c r="K64" s="67"/>
    </row>
    <row r="65" spans="1:11">
      <c r="A65" s="33" t="s">
        <v>27</v>
      </c>
      <c r="B65" s="1">
        <v>31</v>
      </c>
      <c r="C65" s="16">
        <f t="shared" ref="C65:C67" si="2">B65/789*100</f>
        <v>3.9290240811153359</v>
      </c>
      <c r="H65" s="25"/>
      <c r="I65" s="65"/>
      <c r="J65" s="66"/>
      <c r="K65" s="67"/>
    </row>
    <row r="66" spans="1:11">
      <c r="A66" s="33" t="s">
        <v>28</v>
      </c>
      <c r="B66" s="1">
        <v>83</v>
      </c>
      <c r="C66" s="16">
        <v>10.5</v>
      </c>
      <c r="H66" s="25"/>
      <c r="I66" s="65"/>
      <c r="J66" s="66"/>
      <c r="K66" s="67"/>
    </row>
    <row r="67" spans="1:11">
      <c r="A67" s="41" t="s">
        <v>43</v>
      </c>
      <c r="B67" s="1">
        <v>18</v>
      </c>
      <c r="C67" s="16">
        <f t="shared" si="2"/>
        <v>2.2813688212927756</v>
      </c>
      <c r="H67" s="25"/>
      <c r="I67" s="65"/>
      <c r="J67" s="66"/>
      <c r="K67" s="67"/>
    </row>
    <row r="68" spans="1:11">
      <c r="A68" s="50" t="s">
        <v>50</v>
      </c>
      <c r="B68" s="49">
        <f>SUM(B63:B67)</f>
        <v>792</v>
      </c>
      <c r="C68" s="51">
        <v>100</v>
      </c>
      <c r="H68" s="25"/>
      <c r="I68" s="65"/>
      <c r="J68" s="66"/>
      <c r="K68" s="67"/>
    </row>
    <row r="69" spans="1:11">
      <c r="H69" s="25"/>
      <c r="I69" s="65"/>
      <c r="J69" s="66"/>
      <c r="K69" s="67"/>
    </row>
    <row r="70" spans="1:11">
      <c r="C70" s="15"/>
      <c r="H70" s="25"/>
      <c r="I70" s="65"/>
      <c r="J70" s="66"/>
      <c r="K70" s="67"/>
    </row>
    <row r="71" spans="1:11">
      <c r="H71" s="25"/>
      <c r="I71" s="65"/>
      <c r="J71" s="66"/>
      <c r="K71" s="67"/>
    </row>
    <row r="72" spans="1:11">
      <c r="H72" s="25"/>
      <c r="I72" s="68"/>
      <c r="J72" s="69"/>
      <c r="K72" s="70"/>
    </row>
    <row r="77" spans="1:11">
      <c r="A77" s="3" t="s">
        <v>54</v>
      </c>
      <c r="B77" s="2"/>
    </row>
    <row r="78" spans="1:11">
      <c r="A78" s="3"/>
      <c r="B78" s="2"/>
    </row>
    <row r="79" spans="1:11">
      <c r="A79" s="60" t="s">
        <v>75</v>
      </c>
      <c r="B79" s="60"/>
      <c r="C79" s="60"/>
      <c r="D79" s="60"/>
      <c r="E79" s="60"/>
      <c r="F79" s="60"/>
      <c r="G79" s="60"/>
      <c r="H79" s="60"/>
      <c r="I79" s="60"/>
      <c r="J79" s="60"/>
      <c r="K79" s="60"/>
    </row>
    <row r="80" spans="1:11">
      <c r="A80" s="60" t="s">
        <v>76</v>
      </c>
      <c r="B80" s="60"/>
      <c r="C80" s="60"/>
      <c r="D80" s="60"/>
      <c r="E80" s="60"/>
      <c r="F80" s="60"/>
      <c r="G80" s="60"/>
      <c r="H80" s="60"/>
      <c r="I80" s="60"/>
      <c r="J80" s="60"/>
      <c r="K80" s="60"/>
    </row>
    <row r="81" spans="1:11">
      <c r="A81" s="60" t="s">
        <v>77</v>
      </c>
      <c r="B81" s="60"/>
      <c r="C81" s="60"/>
      <c r="D81" s="60"/>
      <c r="E81" s="60"/>
      <c r="F81" s="60"/>
      <c r="G81" s="60"/>
      <c r="H81" s="60"/>
      <c r="I81" s="60"/>
      <c r="J81" s="60"/>
      <c r="K81" s="60"/>
    </row>
    <row r="82" spans="1:11">
      <c r="A82" s="52" t="s">
        <v>80</v>
      </c>
      <c r="B82" s="52"/>
      <c r="C82" s="52"/>
      <c r="D82" s="52"/>
      <c r="E82" s="52"/>
      <c r="F82" s="52"/>
      <c r="G82" s="52"/>
      <c r="H82" s="52"/>
      <c r="I82" s="52"/>
      <c r="J82" s="52"/>
      <c r="K82" s="52"/>
    </row>
    <row r="83" spans="1:11">
      <c r="A83" s="52"/>
      <c r="B83" s="52"/>
      <c r="C83" s="52"/>
      <c r="D83" s="52"/>
      <c r="E83" s="52"/>
      <c r="F83" s="52"/>
      <c r="G83" s="52"/>
      <c r="H83" s="52"/>
      <c r="I83" s="52"/>
      <c r="J83" s="52"/>
      <c r="K83" s="52"/>
    </row>
    <row r="84" spans="1:11">
      <c r="A84" t="s">
        <v>4</v>
      </c>
    </row>
    <row r="85" spans="1:11">
      <c r="I85" s="24" t="s">
        <v>55</v>
      </c>
      <c r="J85" s="9"/>
      <c r="K85" s="9"/>
    </row>
    <row r="86" spans="1:11">
      <c r="A86" s="17" t="s">
        <v>7</v>
      </c>
      <c r="B86" s="21" t="s">
        <v>61</v>
      </c>
      <c r="C86" s="21" t="s">
        <v>5</v>
      </c>
      <c r="H86" s="25"/>
      <c r="I86" s="62" t="s">
        <v>106</v>
      </c>
      <c r="J86" s="63"/>
      <c r="K86" s="64"/>
    </row>
    <row r="87" spans="1:11">
      <c r="A87" s="46" t="s">
        <v>44</v>
      </c>
      <c r="B87" s="1">
        <v>170</v>
      </c>
      <c r="C87" s="16">
        <f>B87/792*100</f>
        <v>21.464646464646464</v>
      </c>
      <c r="H87" s="25"/>
      <c r="I87" s="65"/>
      <c r="J87" s="66"/>
      <c r="K87" s="67"/>
    </row>
    <row r="88" spans="1:11">
      <c r="A88" s="46" t="s">
        <v>45</v>
      </c>
      <c r="B88" s="1">
        <v>594</v>
      </c>
      <c r="C88" s="16">
        <f t="shared" ref="C88:C89" si="3">B88/792*100</f>
        <v>75</v>
      </c>
      <c r="H88" s="25"/>
      <c r="I88" s="65"/>
      <c r="J88" s="66"/>
      <c r="K88" s="67"/>
    </row>
    <row r="89" spans="1:11">
      <c r="A89" s="41" t="s">
        <v>46</v>
      </c>
      <c r="B89" s="1">
        <v>28</v>
      </c>
      <c r="C89" s="16">
        <f t="shared" si="3"/>
        <v>3.535353535353535</v>
      </c>
      <c r="H89" s="25"/>
      <c r="I89" s="65"/>
      <c r="J89" s="66"/>
      <c r="K89" s="67"/>
    </row>
    <row r="90" spans="1:11">
      <c r="A90" s="50" t="s">
        <v>50</v>
      </c>
      <c r="B90" s="49">
        <f>SUM(B87:B89)</f>
        <v>792</v>
      </c>
      <c r="C90" s="51">
        <f>SUM(C87:C89)</f>
        <v>100</v>
      </c>
      <c r="H90" s="25"/>
      <c r="I90" s="65"/>
      <c r="J90" s="66"/>
      <c r="K90" s="67"/>
    </row>
    <row r="91" spans="1:11">
      <c r="H91" s="25"/>
      <c r="I91" s="65"/>
      <c r="J91" s="66"/>
      <c r="K91" s="67"/>
    </row>
    <row r="92" spans="1:11">
      <c r="H92" s="25"/>
      <c r="I92" s="65"/>
      <c r="J92" s="66"/>
      <c r="K92" s="67"/>
    </row>
    <row r="93" spans="1:11">
      <c r="H93" s="25"/>
      <c r="I93" s="65"/>
      <c r="J93" s="66"/>
      <c r="K93" s="67"/>
    </row>
    <row r="94" spans="1:11">
      <c r="H94" s="25"/>
      <c r="I94" s="65"/>
      <c r="J94" s="66"/>
      <c r="K94" s="67"/>
    </row>
    <row r="95" spans="1:11">
      <c r="H95" s="25"/>
      <c r="I95" s="65"/>
      <c r="J95" s="66"/>
      <c r="K95" s="67"/>
    </row>
    <row r="96" spans="1:11">
      <c r="H96" s="25"/>
      <c r="I96" s="68"/>
      <c r="J96" s="69"/>
      <c r="K96" s="70"/>
    </row>
    <row r="98" spans="1:11">
      <c r="A98" t="s">
        <v>33</v>
      </c>
    </row>
    <row r="99" spans="1:11">
      <c r="I99" s="24" t="s">
        <v>55</v>
      </c>
      <c r="J99" s="9"/>
      <c r="K99" s="9"/>
    </row>
    <row r="100" spans="1:11">
      <c r="A100" s="31" t="s">
        <v>6</v>
      </c>
      <c r="B100" s="21" t="s">
        <v>83</v>
      </c>
      <c r="C100" s="21" t="s">
        <v>5</v>
      </c>
      <c r="H100" s="25"/>
      <c r="I100" s="62" t="s">
        <v>94</v>
      </c>
      <c r="J100" s="63"/>
      <c r="K100" s="64"/>
    </row>
    <row r="101" spans="1:11">
      <c r="A101" s="22" t="s">
        <v>25</v>
      </c>
      <c r="B101" s="1">
        <v>42</v>
      </c>
      <c r="C101" s="16">
        <f>B101/170*100</f>
        <v>24.705882352941178</v>
      </c>
      <c r="H101" s="25"/>
      <c r="I101" s="65"/>
      <c r="J101" s="66"/>
      <c r="K101" s="67"/>
    </row>
    <row r="102" spans="1:11">
      <c r="A102" s="22" t="s">
        <v>26</v>
      </c>
      <c r="B102" s="1">
        <v>108</v>
      </c>
      <c r="C102" s="16">
        <v>63.4</v>
      </c>
      <c r="H102" s="25"/>
      <c r="I102" s="65"/>
      <c r="J102" s="66"/>
      <c r="K102" s="67"/>
    </row>
    <row r="103" spans="1:11">
      <c r="A103" s="22" t="s">
        <v>27</v>
      </c>
      <c r="B103" s="1">
        <v>4</v>
      </c>
      <c r="C103" s="16">
        <f t="shared" ref="C103:C105" si="4">B103/170*100</f>
        <v>2.3529411764705883</v>
      </c>
      <c r="H103" s="25"/>
      <c r="I103" s="65"/>
      <c r="J103" s="66"/>
      <c r="K103" s="67"/>
    </row>
    <row r="104" spans="1:11">
      <c r="A104" s="22" t="s">
        <v>32</v>
      </c>
      <c r="B104" s="1">
        <v>4</v>
      </c>
      <c r="C104" s="16">
        <f t="shared" si="4"/>
        <v>2.3529411764705883</v>
      </c>
      <c r="H104" s="25"/>
      <c r="I104" s="65"/>
      <c r="J104" s="66"/>
      <c r="K104" s="67"/>
    </row>
    <row r="105" spans="1:11">
      <c r="A105" s="41" t="s">
        <v>43</v>
      </c>
      <c r="B105" s="1">
        <v>12</v>
      </c>
      <c r="C105" s="16">
        <f t="shared" si="4"/>
        <v>7.0588235294117645</v>
      </c>
      <c r="H105" s="25"/>
      <c r="I105" s="65"/>
      <c r="J105" s="66"/>
      <c r="K105" s="67"/>
    </row>
    <row r="106" spans="1:11">
      <c r="A106" s="50" t="s">
        <v>50</v>
      </c>
      <c r="B106" s="49">
        <f>SUM(B101:B105)</f>
        <v>170</v>
      </c>
      <c r="C106" s="51">
        <v>100</v>
      </c>
      <c r="H106" s="25"/>
      <c r="I106" s="65"/>
      <c r="J106" s="66"/>
      <c r="K106" s="67"/>
    </row>
    <row r="107" spans="1:11">
      <c r="D107" s="2"/>
      <c r="E107" s="2"/>
      <c r="F107" s="2"/>
      <c r="G107" s="2"/>
      <c r="H107" s="25"/>
      <c r="I107" s="65"/>
      <c r="J107" s="66"/>
      <c r="K107" s="67"/>
    </row>
    <row r="108" spans="1:11">
      <c r="D108" s="2"/>
      <c r="E108" s="2"/>
      <c r="F108" s="2"/>
      <c r="G108" s="2"/>
      <c r="H108" s="25"/>
      <c r="I108" s="65"/>
      <c r="J108" s="66"/>
      <c r="K108" s="67"/>
    </row>
    <row r="109" spans="1:11">
      <c r="H109" s="25"/>
      <c r="I109" s="65"/>
      <c r="J109" s="66"/>
      <c r="K109" s="67"/>
    </row>
    <row r="110" spans="1:11">
      <c r="B110" s="23"/>
      <c r="H110" s="25"/>
      <c r="I110" s="68"/>
      <c r="J110" s="69"/>
      <c r="K110" s="70"/>
    </row>
    <row r="111" spans="1:11">
      <c r="B111" s="2"/>
    </row>
    <row r="114" spans="1:11">
      <c r="A114" t="s">
        <v>53</v>
      </c>
    </row>
    <row r="116" spans="1:11">
      <c r="A116" s="60" t="s">
        <v>85</v>
      </c>
      <c r="B116" s="60"/>
      <c r="C116" s="60"/>
      <c r="D116" s="60"/>
      <c r="E116" s="60"/>
      <c r="F116" s="60"/>
      <c r="G116" s="60"/>
      <c r="H116" s="60"/>
      <c r="I116" s="60"/>
      <c r="J116" s="60"/>
      <c r="K116" s="60"/>
    </row>
    <row r="117" spans="1:11" ht="13.5" customHeight="1">
      <c r="A117" s="71" t="s">
        <v>89</v>
      </c>
      <c r="B117" s="71"/>
      <c r="C117" s="71"/>
      <c r="D117" s="71"/>
      <c r="E117" s="71"/>
      <c r="F117" s="71"/>
      <c r="G117" s="71"/>
      <c r="H117" s="71"/>
      <c r="I117" s="71"/>
      <c r="J117" s="71"/>
      <c r="K117" s="71"/>
    </row>
    <row r="118" spans="1:11">
      <c r="A118" s="60" t="s">
        <v>90</v>
      </c>
      <c r="B118" s="60"/>
      <c r="C118" s="60"/>
      <c r="D118" s="60"/>
      <c r="E118" s="60"/>
      <c r="F118" s="60"/>
      <c r="G118" s="60"/>
      <c r="H118" s="60"/>
      <c r="I118" s="60"/>
      <c r="J118" s="60"/>
      <c r="K118" s="60"/>
    </row>
  </sheetData>
  <mergeCells count="19">
    <mergeCell ref="A118:K118"/>
    <mergeCell ref="A53:K53"/>
    <mergeCell ref="A116:K116"/>
    <mergeCell ref="A117:K117"/>
    <mergeCell ref="A80:K80"/>
    <mergeCell ref="A81:K81"/>
    <mergeCell ref="A79:K79"/>
    <mergeCell ref="I86:K96"/>
    <mergeCell ref="I100:K110"/>
    <mergeCell ref="I62:K72"/>
    <mergeCell ref="I31:K41"/>
    <mergeCell ref="A52:K52"/>
    <mergeCell ref="A50:K50"/>
    <mergeCell ref="A51:K51"/>
    <mergeCell ref="A1:J1"/>
    <mergeCell ref="A23:K23"/>
    <mergeCell ref="A24:K24"/>
    <mergeCell ref="A28:K28"/>
    <mergeCell ref="I4:K14"/>
  </mergeCells>
  <phoneticPr fontId="1"/>
  <pageMargins left="0.25" right="0.25"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78"/>
  <sheetViews>
    <sheetView workbookViewId="0">
      <selection activeCell="A2" sqref="A2:K71"/>
    </sheetView>
  </sheetViews>
  <sheetFormatPr defaultRowHeight="13.5"/>
  <cols>
    <col min="11" max="11" width="11.5" customWidth="1"/>
  </cols>
  <sheetData>
    <row r="2" spans="1:11">
      <c r="A2" t="s">
        <v>2</v>
      </c>
    </row>
    <row r="3" spans="1:11">
      <c r="I3" s="24" t="s">
        <v>55</v>
      </c>
      <c r="J3" s="9"/>
      <c r="K3" s="9"/>
    </row>
    <row r="4" spans="1:11">
      <c r="A4" s="17" t="s">
        <v>7</v>
      </c>
      <c r="B4" s="21" t="s">
        <v>61</v>
      </c>
      <c r="C4" s="21" t="s">
        <v>5</v>
      </c>
      <c r="H4" s="25"/>
      <c r="I4" s="72" t="s">
        <v>104</v>
      </c>
      <c r="J4" s="73"/>
      <c r="K4" s="74"/>
    </row>
    <row r="5" spans="1:11">
      <c r="A5" s="39" t="s">
        <v>44</v>
      </c>
      <c r="B5" s="1">
        <v>48</v>
      </c>
      <c r="C5" s="16">
        <f>B5/792*100</f>
        <v>6.0606060606060606</v>
      </c>
      <c r="H5" s="25"/>
      <c r="I5" s="75"/>
      <c r="J5" s="76"/>
      <c r="K5" s="77"/>
    </row>
    <row r="6" spans="1:11">
      <c r="A6" s="40" t="s">
        <v>45</v>
      </c>
      <c r="B6" s="1">
        <v>712</v>
      </c>
      <c r="C6" s="16">
        <f t="shared" ref="C6:C7" si="0">B6/792*100</f>
        <v>89.898989898989896</v>
      </c>
      <c r="H6" s="25"/>
      <c r="I6" s="75"/>
      <c r="J6" s="76"/>
      <c r="K6" s="77"/>
    </row>
    <row r="7" spans="1:11">
      <c r="A7" s="38" t="s">
        <v>46</v>
      </c>
      <c r="B7" s="1">
        <v>32</v>
      </c>
      <c r="C7" s="16">
        <f t="shared" si="0"/>
        <v>4.0404040404040407</v>
      </c>
      <c r="H7" s="25"/>
      <c r="I7" s="75"/>
      <c r="J7" s="76"/>
      <c r="K7" s="77"/>
    </row>
    <row r="8" spans="1:11">
      <c r="A8" s="50" t="s">
        <v>50</v>
      </c>
      <c r="B8" s="49">
        <f>SUM(B5:B7)</f>
        <v>792</v>
      </c>
      <c r="C8" s="51">
        <v>100</v>
      </c>
      <c r="H8" s="25"/>
      <c r="I8" s="75"/>
      <c r="J8" s="76"/>
      <c r="K8" s="77"/>
    </row>
    <row r="9" spans="1:11">
      <c r="H9" s="25"/>
      <c r="I9" s="75"/>
      <c r="J9" s="76"/>
      <c r="K9" s="77"/>
    </row>
    <row r="10" spans="1:11">
      <c r="H10" s="25"/>
      <c r="I10" s="75"/>
      <c r="J10" s="76"/>
      <c r="K10" s="77"/>
    </row>
    <row r="11" spans="1:11">
      <c r="H11" s="25"/>
      <c r="I11" s="75"/>
      <c r="J11" s="76"/>
      <c r="K11" s="77"/>
    </row>
    <row r="12" spans="1:11">
      <c r="H12" s="25"/>
      <c r="I12" s="75"/>
      <c r="J12" s="76"/>
      <c r="K12" s="77"/>
    </row>
    <row r="13" spans="1:11">
      <c r="H13" s="25"/>
      <c r="I13" s="75"/>
      <c r="J13" s="76"/>
      <c r="K13" s="77"/>
    </row>
    <row r="14" spans="1:11">
      <c r="H14" s="25"/>
      <c r="I14" s="78"/>
      <c r="J14" s="79"/>
      <c r="K14" s="80"/>
    </row>
    <row r="18" spans="1:11">
      <c r="A18" t="s">
        <v>34</v>
      </c>
    </row>
    <row r="19" spans="1:11">
      <c r="I19" s="24" t="s">
        <v>55</v>
      </c>
      <c r="J19" s="9"/>
      <c r="K19" s="9"/>
    </row>
    <row r="20" spans="1:11">
      <c r="A20" s="17" t="s">
        <v>7</v>
      </c>
      <c r="B20" s="21" t="s">
        <v>81</v>
      </c>
      <c r="C20" s="21" t="s">
        <v>5</v>
      </c>
      <c r="H20" s="25"/>
      <c r="I20" s="72" t="s">
        <v>107</v>
      </c>
      <c r="J20" s="63"/>
      <c r="K20" s="64"/>
    </row>
    <row r="21" spans="1:11">
      <c r="A21" s="34" t="s">
        <v>25</v>
      </c>
      <c r="B21" s="1">
        <v>21</v>
      </c>
      <c r="C21" s="16">
        <v>43.7</v>
      </c>
      <c r="H21" s="25"/>
      <c r="I21" s="65"/>
      <c r="J21" s="66"/>
      <c r="K21" s="67"/>
    </row>
    <row r="22" spans="1:11">
      <c r="A22" s="35" t="s">
        <v>26</v>
      </c>
      <c r="B22" s="1">
        <v>26</v>
      </c>
      <c r="C22" s="16">
        <v>54.2</v>
      </c>
      <c r="H22" s="25"/>
      <c r="I22" s="65"/>
      <c r="J22" s="66"/>
      <c r="K22" s="67"/>
    </row>
    <row r="23" spans="1:11">
      <c r="A23" s="35" t="s">
        <v>27</v>
      </c>
      <c r="B23" s="1">
        <v>0</v>
      </c>
      <c r="C23" s="16">
        <f t="shared" ref="C23:C25" si="1">B23/48*100</f>
        <v>0</v>
      </c>
      <c r="H23" s="25"/>
      <c r="I23" s="65"/>
      <c r="J23" s="66"/>
      <c r="K23" s="67"/>
    </row>
    <row r="24" spans="1:11">
      <c r="A24" s="35" t="s">
        <v>28</v>
      </c>
      <c r="B24" s="1">
        <v>1</v>
      </c>
      <c r="C24" s="16">
        <f t="shared" si="1"/>
        <v>2.083333333333333</v>
      </c>
      <c r="H24" s="25"/>
      <c r="I24" s="65"/>
      <c r="J24" s="66"/>
      <c r="K24" s="67"/>
    </row>
    <row r="25" spans="1:11">
      <c r="A25" s="40" t="s">
        <v>43</v>
      </c>
      <c r="B25" s="1">
        <v>0</v>
      </c>
      <c r="C25" s="16">
        <f t="shared" si="1"/>
        <v>0</v>
      </c>
      <c r="H25" s="25"/>
      <c r="I25" s="65"/>
      <c r="J25" s="66"/>
      <c r="K25" s="67"/>
    </row>
    <row r="26" spans="1:11">
      <c r="A26" s="50" t="s">
        <v>50</v>
      </c>
      <c r="B26" s="49">
        <f>SUM(B21:B25)</f>
        <v>48</v>
      </c>
      <c r="C26" s="51">
        <f>SUM(C21:C25)</f>
        <v>99.983333333333334</v>
      </c>
      <c r="H26" s="25"/>
      <c r="I26" s="65"/>
      <c r="J26" s="66"/>
      <c r="K26" s="67"/>
    </row>
    <row r="27" spans="1:11">
      <c r="H27" s="25"/>
      <c r="I27" s="65"/>
      <c r="J27" s="66"/>
      <c r="K27" s="67"/>
    </row>
    <row r="28" spans="1:11">
      <c r="H28" s="25"/>
      <c r="I28" s="65"/>
      <c r="J28" s="66"/>
      <c r="K28" s="67"/>
    </row>
    <row r="29" spans="1:11">
      <c r="H29" s="25"/>
      <c r="I29" s="65"/>
      <c r="J29" s="66"/>
      <c r="K29" s="67"/>
    </row>
    <row r="30" spans="1:11">
      <c r="H30" s="25"/>
      <c r="I30" s="68"/>
      <c r="J30" s="69"/>
      <c r="K30" s="70"/>
    </row>
    <row r="31" spans="1:11">
      <c r="I31" s="2"/>
      <c r="J31" s="2"/>
      <c r="K31" s="2"/>
    </row>
    <row r="32" spans="1:11">
      <c r="I32" s="2"/>
      <c r="J32" s="2"/>
      <c r="K32" s="2"/>
    </row>
    <row r="33" spans="1:11">
      <c r="I33" s="2"/>
      <c r="J33" s="2"/>
      <c r="K33" s="2"/>
    </row>
    <row r="34" spans="1:11">
      <c r="A34" t="s">
        <v>64</v>
      </c>
    </row>
    <row r="36" spans="1:11">
      <c r="A36" s="17" t="s">
        <v>7</v>
      </c>
      <c r="B36" s="21" t="s">
        <v>61</v>
      </c>
      <c r="C36" s="21" t="s">
        <v>5</v>
      </c>
      <c r="I36" s="24" t="s">
        <v>55</v>
      </c>
      <c r="J36" s="9"/>
      <c r="K36" s="9"/>
    </row>
    <row r="37" spans="1:11">
      <c r="A37" s="36" t="s">
        <v>35</v>
      </c>
      <c r="B37" s="1">
        <v>249</v>
      </c>
      <c r="C37" s="16">
        <f>B37/792*100</f>
        <v>31.439393939393938</v>
      </c>
      <c r="H37" s="25"/>
      <c r="I37" s="62" t="s">
        <v>99</v>
      </c>
      <c r="J37" s="63"/>
      <c r="K37" s="64"/>
    </row>
    <row r="38" spans="1:11">
      <c r="A38" s="37" t="s">
        <v>36</v>
      </c>
      <c r="B38" s="1">
        <v>516</v>
      </c>
      <c r="C38" s="16">
        <f t="shared" ref="C38:C39" si="2">B38/792*100</f>
        <v>65.151515151515156</v>
      </c>
      <c r="H38" s="25"/>
      <c r="I38" s="65"/>
      <c r="J38" s="66"/>
      <c r="K38" s="67"/>
    </row>
    <row r="39" spans="1:11">
      <c r="A39" s="40" t="s">
        <v>43</v>
      </c>
      <c r="B39" s="1">
        <v>27</v>
      </c>
      <c r="C39" s="16">
        <f t="shared" si="2"/>
        <v>3.4090909090909087</v>
      </c>
      <c r="H39" s="25"/>
      <c r="I39" s="65"/>
      <c r="J39" s="66"/>
      <c r="K39" s="67"/>
    </row>
    <row r="40" spans="1:11">
      <c r="A40" s="50" t="s">
        <v>50</v>
      </c>
      <c r="B40" s="49">
        <f>SUM(B37:B39)</f>
        <v>792</v>
      </c>
      <c r="C40" s="51">
        <f>SUM(C37:C39)</f>
        <v>100</v>
      </c>
      <c r="H40" s="25"/>
      <c r="I40" s="65"/>
      <c r="J40" s="66"/>
      <c r="K40" s="67"/>
    </row>
    <row r="41" spans="1:11">
      <c r="H41" s="25"/>
      <c r="I41" s="65"/>
      <c r="J41" s="66"/>
      <c r="K41" s="67"/>
    </row>
    <row r="42" spans="1:11">
      <c r="H42" s="25"/>
      <c r="I42" s="65"/>
      <c r="J42" s="66"/>
      <c r="K42" s="67"/>
    </row>
    <row r="43" spans="1:11">
      <c r="H43" s="25"/>
      <c r="I43" s="65"/>
      <c r="J43" s="66"/>
      <c r="K43" s="67"/>
    </row>
    <row r="44" spans="1:11">
      <c r="H44" s="25"/>
      <c r="I44" s="65"/>
      <c r="J44" s="66"/>
      <c r="K44" s="67"/>
    </row>
    <row r="45" spans="1:11">
      <c r="H45" s="25"/>
      <c r="I45" s="65"/>
      <c r="J45" s="66"/>
      <c r="K45" s="67"/>
    </row>
    <row r="46" spans="1:11">
      <c r="H46" s="25"/>
      <c r="I46" s="65"/>
      <c r="J46" s="66"/>
      <c r="K46" s="67"/>
    </row>
    <row r="47" spans="1:11">
      <c r="H47" s="25"/>
      <c r="I47" s="68"/>
      <c r="J47" s="69"/>
      <c r="K47" s="70"/>
    </row>
    <row r="48" spans="1:11" ht="17.25" customHeight="1"/>
    <row r="49" spans="1:11">
      <c r="A49" t="s">
        <v>37</v>
      </c>
    </row>
    <row r="50" spans="1:11">
      <c r="I50" s="24" t="s">
        <v>55</v>
      </c>
      <c r="J50" s="9"/>
      <c r="K50" s="9"/>
    </row>
    <row r="51" spans="1:11">
      <c r="A51" s="17" t="s">
        <v>7</v>
      </c>
      <c r="B51" s="21" t="s">
        <v>82</v>
      </c>
      <c r="C51" s="21" t="s">
        <v>5</v>
      </c>
      <c r="H51" s="25"/>
      <c r="I51" s="62" t="s">
        <v>100</v>
      </c>
      <c r="J51" s="63"/>
      <c r="K51" s="64"/>
    </row>
    <row r="52" spans="1:11">
      <c r="A52" s="34" t="s">
        <v>25</v>
      </c>
      <c r="B52" s="1">
        <v>88</v>
      </c>
      <c r="C52" s="16">
        <v>35.4</v>
      </c>
      <c r="H52" s="25"/>
      <c r="I52" s="65"/>
      <c r="J52" s="66"/>
      <c r="K52" s="67"/>
    </row>
    <row r="53" spans="1:11">
      <c r="A53" s="35" t="s">
        <v>26</v>
      </c>
      <c r="B53" s="1">
        <v>136</v>
      </c>
      <c r="C53" s="16">
        <f t="shared" ref="C53:C56" si="3">B53/249*100</f>
        <v>54.618473895582333</v>
      </c>
      <c r="H53" s="25"/>
      <c r="I53" s="65"/>
      <c r="J53" s="66"/>
      <c r="K53" s="67"/>
    </row>
    <row r="54" spans="1:11">
      <c r="A54" s="35" t="s">
        <v>27</v>
      </c>
      <c r="B54" s="1">
        <v>4</v>
      </c>
      <c r="C54" s="16">
        <f t="shared" si="3"/>
        <v>1.6064257028112447</v>
      </c>
      <c r="H54" s="25"/>
      <c r="I54" s="65"/>
      <c r="J54" s="66"/>
      <c r="K54" s="67"/>
    </row>
    <row r="55" spans="1:11">
      <c r="A55" s="35" t="s">
        <v>32</v>
      </c>
      <c r="B55" s="1">
        <v>11</v>
      </c>
      <c r="C55" s="16">
        <f t="shared" si="3"/>
        <v>4.4176706827309236</v>
      </c>
      <c r="H55" s="25"/>
      <c r="I55" s="65"/>
      <c r="J55" s="66"/>
      <c r="K55" s="67"/>
    </row>
    <row r="56" spans="1:11">
      <c r="A56" s="40" t="s">
        <v>43</v>
      </c>
      <c r="B56" s="1">
        <v>10</v>
      </c>
      <c r="C56" s="16">
        <f t="shared" si="3"/>
        <v>4.0160642570281126</v>
      </c>
      <c r="H56" s="25"/>
      <c r="I56" s="65"/>
      <c r="J56" s="66"/>
      <c r="K56" s="67"/>
    </row>
    <row r="57" spans="1:11">
      <c r="A57" s="50" t="s">
        <v>50</v>
      </c>
      <c r="B57" s="49">
        <f>SUM(B52:B56)</f>
        <v>249</v>
      </c>
      <c r="C57" s="51">
        <v>100</v>
      </c>
      <c r="H57" s="25"/>
      <c r="I57" s="65"/>
      <c r="J57" s="66"/>
      <c r="K57" s="67"/>
    </row>
    <row r="58" spans="1:11">
      <c r="H58" s="25"/>
      <c r="I58" s="65"/>
      <c r="J58" s="66"/>
      <c r="K58" s="67"/>
    </row>
    <row r="59" spans="1:11">
      <c r="A59" s="26"/>
      <c r="B59" s="26"/>
      <c r="C59" s="26"/>
      <c r="D59" s="26"/>
      <c r="E59" s="26"/>
      <c r="F59" s="26"/>
      <c r="G59" s="26"/>
      <c r="H59" s="29"/>
      <c r="I59" s="65"/>
      <c r="J59" s="66"/>
      <c r="K59" s="67"/>
    </row>
    <row r="60" spans="1:11">
      <c r="A60" s="26"/>
      <c r="B60" s="26"/>
      <c r="C60" s="26"/>
      <c r="D60" s="26"/>
      <c r="E60" s="26"/>
      <c r="F60" s="26"/>
      <c r="G60" s="26"/>
      <c r="H60" s="29"/>
      <c r="I60" s="65"/>
      <c r="J60" s="66"/>
      <c r="K60" s="67"/>
    </row>
    <row r="61" spans="1:11">
      <c r="A61" s="26"/>
      <c r="B61" s="26"/>
      <c r="C61" s="26"/>
      <c r="D61" s="26"/>
      <c r="E61" s="26"/>
      <c r="F61" s="26"/>
      <c r="G61" s="26"/>
      <c r="H61" s="29"/>
      <c r="I61" s="68"/>
      <c r="J61" s="69"/>
      <c r="K61" s="70"/>
    </row>
    <row r="62" spans="1:11">
      <c r="A62" s="26"/>
      <c r="B62" s="26"/>
      <c r="C62" s="26"/>
      <c r="D62" s="26"/>
      <c r="E62" s="26"/>
      <c r="F62" s="26"/>
      <c r="G62" s="26"/>
      <c r="H62" s="26"/>
      <c r="I62" s="26"/>
      <c r="J62" s="26"/>
      <c r="K62" s="26"/>
    </row>
    <row r="63" spans="1:11">
      <c r="A63" s="60"/>
      <c r="B63" s="60"/>
      <c r="C63" s="60"/>
      <c r="D63" s="60"/>
      <c r="E63" s="60"/>
      <c r="F63" s="60"/>
      <c r="G63" s="60"/>
      <c r="H63" s="60"/>
      <c r="I63" s="60"/>
      <c r="J63" s="60"/>
      <c r="K63" s="60"/>
    </row>
    <row r="64" spans="1:11">
      <c r="A64" s="60"/>
      <c r="B64" s="60"/>
      <c r="C64" s="60"/>
      <c r="D64" s="60"/>
      <c r="E64" s="60"/>
      <c r="F64" s="60"/>
      <c r="G64" s="60"/>
      <c r="H64" s="60"/>
      <c r="I64" s="60"/>
      <c r="J64" s="60"/>
      <c r="K64" s="60"/>
    </row>
    <row r="65" spans="1:11">
      <c r="A65" s="60"/>
      <c r="B65" s="60"/>
      <c r="C65" s="60"/>
      <c r="D65" s="60"/>
      <c r="E65" s="60"/>
      <c r="F65" s="60"/>
      <c r="G65" s="60"/>
      <c r="H65" s="60"/>
      <c r="I65" s="60"/>
      <c r="J65" s="60"/>
      <c r="K65" s="60"/>
    </row>
    <row r="66" spans="1:11">
      <c r="A66" s="60" t="s">
        <v>78</v>
      </c>
      <c r="B66" s="60"/>
      <c r="C66" s="60"/>
      <c r="D66" s="60"/>
      <c r="E66" s="60"/>
      <c r="F66" s="60"/>
      <c r="G66" s="60"/>
      <c r="H66" s="60"/>
      <c r="I66" s="60"/>
      <c r="J66" s="60"/>
      <c r="K66" s="60"/>
    </row>
    <row r="67" spans="1:11">
      <c r="A67" s="61"/>
      <c r="B67" s="61"/>
      <c r="C67" s="61"/>
      <c r="D67" s="61"/>
      <c r="E67" s="61"/>
      <c r="F67" s="61"/>
      <c r="G67" s="61"/>
      <c r="H67" s="61"/>
      <c r="I67" s="61"/>
      <c r="J67" s="61"/>
      <c r="K67" s="61"/>
    </row>
    <row r="68" spans="1:11">
      <c r="A68" s="60" t="s">
        <v>91</v>
      </c>
      <c r="B68" s="60"/>
      <c r="C68" s="60"/>
      <c r="D68" s="60"/>
      <c r="E68" s="60"/>
      <c r="F68" s="60"/>
      <c r="G68" s="60"/>
      <c r="H68" s="60"/>
      <c r="I68" s="60"/>
      <c r="J68" s="60"/>
      <c r="K68" s="60"/>
    </row>
    <row r="69" spans="1:11">
      <c r="A69" s="60" t="s">
        <v>92</v>
      </c>
      <c r="B69" s="60"/>
      <c r="C69" s="60"/>
      <c r="D69" s="60"/>
      <c r="E69" s="60"/>
      <c r="F69" s="60"/>
      <c r="G69" s="60"/>
      <c r="H69" s="60"/>
      <c r="I69" s="60"/>
      <c r="J69" s="60"/>
      <c r="K69" s="60"/>
    </row>
    <row r="70" spans="1:11">
      <c r="A70" s="60" t="s">
        <v>93</v>
      </c>
      <c r="B70" s="60"/>
      <c r="C70" s="60"/>
      <c r="D70" s="60"/>
      <c r="E70" s="60"/>
      <c r="F70" s="60"/>
      <c r="G70" s="60"/>
      <c r="H70" s="60"/>
      <c r="I70" s="60"/>
      <c r="J70" s="60"/>
      <c r="K70" s="60"/>
    </row>
    <row r="71" spans="1:11">
      <c r="A71" s="60"/>
      <c r="B71" s="60"/>
      <c r="C71" s="60"/>
      <c r="D71" s="60"/>
      <c r="E71" s="60"/>
      <c r="F71" s="60"/>
      <c r="G71" s="60"/>
      <c r="H71" s="60"/>
      <c r="I71" s="60"/>
      <c r="J71" s="60"/>
      <c r="K71" s="60"/>
    </row>
    <row r="72" spans="1:11">
      <c r="A72" s="60"/>
      <c r="B72" s="60"/>
      <c r="C72" s="60"/>
      <c r="D72" s="60"/>
      <c r="E72" s="60"/>
      <c r="F72" s="60"/>
      <c r="G72" s="60"/>
      <c r="H72" s="60"/>
      <c r="I72" s="60"/>
      <c r="J72" s="60"/>
      <c r="K72" s="60"/>
    </row>
    <row r="73" spans="1:11">
      <c r="A73" s="60"/>
      <c r="B73" s="60"/>
      <c r="C73" s="60"/>
      <c r="D73" s="60"/>
      <c r="E73" s="60"/>
      <c r="F73" s="60"/>
      <c r="G73" s="60"/>
      <c r="H73" s="60"/>
      <c r="I73" s="60"/>
      <c r="J73" s="60"/>
      <c r="K73" s="60"/>
    </row>
    <row r="74" spans="1:11">
      <c r="A74" s="60"/>
      <c r="B74" s="60"/>
      <c r="C74" s="60"/>
      <c r="D74" s="60"/>
      <c r="E74" s="60"/>
      <c r="F74" s="60"/>
      <c r="G74" s="60"/>
      <c r="H74" s="60"/>
      <c r="I74" s="60"/>
      <c r="J74" s="60"/>
      <c r="K74" s="60"/>
    </row>
    <row r="75" spans="1:11">
      <c r="A75" s="60"/>
      <c r="B75" s="60"/>
      <c r="C75" s="60"/>
      <c r="D75" s="60"/>
      <c r="E75" s="60"/>
      <c r="F75" s="60"/>
      <c r="G75" s="60"/>
      <c r="H75" s="60"/>
      <c r="I75" s="60"/>
      <c r="J75" s="60"/>
      <c r="K75" s="60"/>
    </row>
    <row r="76" spans="1:11">
      <c r="A76" s="60"/>
      <c r="B76" s="60"/>
      <c r="C76" s="60"/>
      <c r="D76" s="60"/>
      <c r="E76" s="60"/>
      <c r="F76" s="60"/>
      <c r="G76" s="60"/>
      <c r="H76" s="60"/>
      <c r="I76" s="60"/>
      <c r="J76" s="60"/>
      <c r="K76" s="60"/>
    </row>
    <row r="77" spans="1:11">
      <c r="A77" s="60"/>
      <c r="B77" s="60"/>
      <c r="C77" s="60"/>
      <c r="D77" s="60"/>
      <c r="E77" s="60"/>
      <c r="F77" s="60"/>
      <c r="G77" s="60"/>
      <c r="H77" s="60"/>
      <c r="I77" s="60"/>
      <c r="J77" s="60"/>
      <c r="K77" s="60"/>
    </row>
    <row r="78" spans="1:11">
      <c r="A78" s="60"/>
      <c r="B78" s="60"/>
      <c r="C78" s="60"/>
      <c r="D78" s="60"/>
      <c r="E78" s="60"/>
      <c r="F78" s="60"/>
      <c r="G78" s="60"/>
      <c r="H78" s="60"/>
      <c r="I78" s="60"/>
      <c r="J78" s="60"/>
      <c r="K78" s="60"/>
    </row>
  </sheetData>
  <mergeCells count="20">
    <mergeCell ref="A78:K78"/>
    <mergeCell ref="A72:K72"/>
    <mergeCell ref="A73:K73"/>
    <mergeCell ref="A74:K74"/>
    <mergeCell ref="A75:K75"/>
    <mergeCell ref="A76:K76"/>
    <mergeCell ref="I4:K14"/>
    <mergeCell ref="I20:K30"/>
    <mergeCell ref="I37:K47"/>
    <mergeCell ref="I51:K61"/>
    <mergeCell ref="A77:K77"/>
    <mergeCell ref="A63:K63"/>
    <mergeCell ref="A64:K64"/>
    <mergeCell ref="A65:K65"/>
    <mergeCell ref="A71:K71"/>
    <mergeCell ref="A66:K66"/>
    <mergeCell ref="A67:K67"/>
    <mergeCell ref="A68:K68"/>
    <mergeCell ref="A69:K69"/>
    <mergeCell ref="A70:K70"/>
  </mergeCells>
  <phoneticPr fontId="1"/>
  <pageMargins left="0.23622047244094491" right="0.23622047244094491" top="0.74803149606299213" bottom="0.15748031496062992"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sheet1</vt:lpstr>
      <vt:lpstr>sheet2</vt:lpstr>
      <vt:lpstr>Sheet3</vt:lpstr>
      <vt:lpstr>sheet4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ASPC-N006</dc:creator>
  <cp:lastModifiedBy>大阪府</cp:lastModifiedBy>
  <cp:lastPrinted>2018-11-10T04:35:44Z</cp:lastPrinted>
  <dcterms:created xsi:type="dcterms:W3CDTF">2017-02-08T04:13:14Z</dcterms:created>
  <dcterms:modified xsi:type="dcterms:W3CDTF">2018-12-14T05:40:06Z</dcterms:modified>
</cp:coreProperties>
</file>