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9.84.21\社会教育g\R02年度\09   中央図書館（両図書館共通含む）\04_評価委員会\第１回目\08_公開\"/>
    </mc:Choice>
  </mc:AlternateContent>
  <bookViews>
    <workbookView xWindow="600" yWindow="75" windowWidth="19395" windowHeight="8055"/>
  </bookViews>
  <sheets>
    <sheet name="中之島図書館" sheetId="4" r:id="rId1"/>
  </sheets>
  <definedNames>
    <definedName name="_xlnm.Print_Area" localSheetId="0">中之島図書館!$A$1:$O$27</definedName>
  </definedNames>
  <calcPr calcId="162913" calcMode="manual"/>
</workbook>
</file>

<file path=xl/calcChain.xml><?xml version="1.0" encoding="utf-8"?>
<calcChain xmlns="http://schemas.openxmlformats.org/spreadsheetml/2006/main">
  <c r="N14" i="4" l="1"/>
  <c r="L14" i="4" l="1"/>
  <c r="L9" i="4" l="1"/>
  <c r="L20" i="4" l="1"/>
  <c r="L21" i="4"/>
  <c r="L22" i="4"/>
  <c r="L23" i="4"/>
  <c r="L24" i="4"/>
  <c r="L25" i="4"/>
  <c r="L26" i="4"/>
  <c r="L19" i="4"/>
  <c r="L5" i="4"/>
  <c r="L6" i="4"/>
  <c r="L7" i="4"/>
  <c r="L8" i="4"/>
  <c r="L4" i="4"/>
  <c r="N6" i="4" l="1"/>
  <c r="N8" i="4" l="1"/>
  <c r="N23" i="4" l="1"/>
  <c r="N25" i="4" l="1"/>
  <c r="N7" i="4"/>
  <c r="N5" i="4"/>
  <c r="N9" i="4"/>
  <c r="N19" i="4"/>
  <c r="N20" i="4"/>
  <c r="N21" i="4"/>
  <c r="N22" i="4"/>
  <c r="N24" i="4"/>
  <c r="N26" i="4"/>
  <c r="N4" i="4"/>
</calcChain>
</file>

<file path=xl/sharedStrings.xml><?xml version="1.0" encoding="utf-8"?>
<sst xmlns="http://schemas.openxmlformats.org/spreadsheetml/2006/main" count="80" uniqueCount="66">
  <si>
    <t>評価項目</t>
    <rPh sb="0" eb="2">
      <t>ヒョウカ</t>
    </rPh>
    <rPh sb="2" eb="4">
      <t>コウモク</t>
    </rPh>
    <phoneticPr fontId="2"/>
  </si>
  <si>
    <t>提案書数値</t>
    <rPh sb="0" eb="3">
      <t>テイアンショ</t>
    </rPh>
    <rPh sb="3" eb="5">
      <t>スウチ</t>
    </rPh>
    <phoneticPr fontId="2"/>
  </si>
  <si>
    <t>Ⅰ</t>
    <phoneticPr fontId="2"/>
  </si>
  <si>
    <t>（３）</t>
    <phoneticPr fontId="2"/>
  </si>
  <si>
    <t>③</t>
    <phoneticPr fontId="2"/>
  </si>
  <si>
    <t>（４）</t>
    <phoneticPr fontId="2"/>
  </si>
  <si>
    <t>①</t>
    <phoneticPr fontId="2"/>
  </si>
  <si>
    <t>①</t>
    <phoneticPr fontId="2"/>
  </si>
  <si>
    <t>②</t>
    <phoneticPr fontId="2"/>
  </si>
  <si>
    <t>多目的スペース収入額（千円）</t>
    <rPh sb="0" eb="3">
      <t>タモクテキ</t>
    </rPh>
    <rPh sb="7" eb="9">
      <t>シュウニュウ</t>
    </rPh>
    <rPh sb="9" eb="10">
      <t>ガク</t>
    </rPh>
    <rPh sb="11" eb="13">
      <t>センエン</t>
    </rPh>
    <phoneticPr fontId="2"/>
  </si>
  <si>
    <t>多目的スペース稼働率（％）</t>
    <rPh sb="0" eb="3">
      <t>タモクテキ</t>
    </rPh>
    <rPh sb="7" eb="9">
      <t>カドウ</t>
    </rPh>
    <rPh sb="9" eb="10">
      <t>リツ</t>
    </rPh>
    <phoneticPr fontId="2"/>
  </si>
  <si>
    <t>ＳＮＳ発信回数（回）</t>
    <rPh sb="3" eb="5">
      <t>ハッシン</t>
    </rPh>
    <rPh sb="5" eb="7">
      <t>カイスウ</t>
    </rPh>
    <rPh sb="8" eb="9">
      <t>カイ</t>
    </rPh>
    <phoneticPr fontId="2"/>
  </si>
  <si>
    <t>ＨＰ更新回数（回）</t>
    <rPh sb="2" eb="4">
      <t>コウシン</t>
    </rPh>
    <rPh sb="4" eb="6">
      <t>カイスウ</t>
    </rPh>
    <rPh sb="7" eb="8">
      <t>カイ</t>
    </rPh>
    <phoneticPr fontId="2"/>
  </si>
  <si>
    <t>入館者数（人）</t>
    <rPh sb="0" eb="3">
      <t>ニュウカンシャ</t>
    </rPh>
    <rPh sb="3" eb="4">
      <t>スウ</t>
    </rPh>
    <rPh sb="5" eb="6">
      <t>ニン</t>
    </rPh>
    <phoneticPr fontId="2"/>
  </si>
  <si>
    <t>多目的等文化事業開催数（回）</t>
    <rPh sb="0" eb="3">
      <t>タモクテキ</t>
    </rPh>
    <rPh sb="3" eb="4">
      <t>ナド</t>
    </rPh>
    <rPh sb="4" eb="6">
      <t>ブンカ</t>
    </rPh>
    <rPh sb="6" eb="8">
      <t>ジギョウ</t>
    </rPh>
    <rPh sb="8" eb="10">
      <t>カイサイ</t>
    </rPh>
    <rPh sb="10" eb="11">
      <t>スウ</t>
    </rPh>
    <rPh sb="12" eb="13">
      <t>カイ</t>
    </rPh>
    <phoneticPr fontId="2"/>
  </si>
  <si>
    <t>多目的等文化事業参加者数（人）</t>
    <rPh sb="0" eb="3">
      <t>タモクテキ</t>
    </rPh>
    <rPh sb="3" eb="4">
      <t>ナド</t>
    </rPh>
    <rPh sb="4" eb="6">
      <t>ブンカ</t>
    </rPh>
    <rPh sb="6" eb="8">
      <t>ジギョウ</t>
    </rPh>
    <rPh sb="8" eb="11">
      <t>サンカシャ</t>
    </rPh>
    <rPh sb="11" eb="12">
      <t>スウ</t>
    </rPh>
    <rPh sb="13" eb="14">
      <t>ニン</t>
    </rPh>
    <phoneticPr fontId="2"/>
  </si>
  <si>
    <t>館全体イベント開催数（回）</t>
    <rPh sb="0" eb="1">
      <t>カン</t>
    </rPh>
    <rPh sb="1" eb="3">
      <t>ゼンタイ</t>
    </rPh>
    <rPh sb="7" eb="9">
      <t>カイサイ</t>
    </rPh>
    <rPh sb="9" eb="10">
      <t>スウ</t>
    </rPh>
    <phoneticPr fontId="2"/>
  </si>
  <si>
    <t>ガイドツアー開催数（回）</t>
    <rPh sb="6" eb="8">
      <t>カイサイ</t>
    </rPh>
    <rPh sb="8" eb="9">
      <t>スウ</t>
    </rPh>
    <phoneticPr fontId="2"/>
  </si>
  <si>
    <t>展示会回数（回）</t>
    <rPh sb="0" eb="2">
      <t>テンジ</t>
    </rPh>
    <rPh sb="2" eb="3">
      <t>カイ</t>
    </rPh>
    <rPh sb="3" eb="5">
      <t>カイスウ</t>
    </rPh>
    <phoneticPr fontId="2"/>
  </si>
  <si>
    <t>館全体イベント参加者数（人）</t>
    <rPh sb="0" eb="1">
      <t>カン</t>
    </rPh>
    <rPh sb="1" eb="3">
      <t>ゼンタイ</t>
    </rPh>
    <rPh sb="7" eb="10">
      <t>サンカシャ</t>
    </rPh>
    <rPh sb="10" eb="11">
      <t>スウ</t>
    </rPh>
    <phoneticPr fontId="2"/>
  </si>
  <si>
    <t>ガイドツアー参加者数（人）</t>
    <rPh sb="6" eb="9">
      <t>サンカシャ</t>
    </rPh>
    <rPh sb="9" eb="10">
      <t>スウ</t>
    </rPh>
    <phoneticPr fontId="2"/>
  </si>
  <si>
    <t>展示室入室者数（人）</t>
    <rPh sb="0" eb="3">
      <t>テンジシツ</t>
    </rPh>
    <rPh sb="3" eb="5">
      <t>ニュウシツ</t>
    </rPh>
    <rPh sb="5" eb="6">
      <t>シャ</t>
    </rPh>
    <rPh sb="6" eb="7">
      <t>スウ</t>
    </rPh>
    <phoneticPr fontId="2"/>
  </si>
  <si>
    <t>―</t>
    <phoneticPr fontId="2"/>
  </si>
  <si>
    <t>41.6～62.4</t>
    <phoneticPr fontId="2"/>
  </si>
  <si>
    <t>48～60</t>
    <phoneticPr fontId="2"/>
  </si>
  <si>
    <t>4.8～7.2</t>
    <phoneticPr fontId="2"/>
  </si>
  <si>
    <t>76.8～115.2</t>
    <phoneticPr fontId="2"/>
  </si>
  <si>
    <t>844.8～1267.2</t>
    <phoneticPr fontId="2"/>
  </si>
  <si>
    <t>6.4～9.6</t>
    <phoneticPr fontId="2"/>
  </si>
  <si>
    <t>ＳＮＳフォロワー数（増加人数）</t>
    <rPh sb="8" eb="9">
      <t>スウ</t>
    </rPh>
    <rPh sb="10" eb="12">
      <t>ゾウカ</t>
    </rPh>
    <rPh sb="12" eb="13">
      <t>ニン</t>
    </rPh>
    <rPh sb="13" eb="14">
      <t>スウ</t>
    </rPh>
    <phoneticPr fontId="2"/>
  </si>
  <si>
    <t>評価基準</t>
    <rPh sb="0" eb="2">
      <t>ヒョウカ</t>
    </rPh>
    <rPh sb="2" eb="4">
      <t>キジュン</t>
    </rPh>
    <phoneticPr fontId="2"/>
  </si>
  <si>
    <t>ＳＮＳフォロワー数（増加人数）</t>
    <phoneticPr fontId="2"/>
  </si>
  <si>
    <t>実績</t>
    <rPh sb="0" eb="2">
      <t>ジッセキ</t>
    </rPh>
    <phoneticPr fontId="2"/>
  </si>
  <si>
    <t>―</t>
    <phoneticPr fontId="2"/>
  </si>
  <si>
    <t xml:space="preserve">（H30年4月16日　510人）
（H30年10月31日　622人）
（H31年4月12日　 662人）
（H31年4月15日11時　664人）
</t>
    <phoneticPr fontId="2"/>
  </si>
  <si>
    <t>ＨＰアクセス件数（回）</t>
    <rPh sb="6" eb="8">
      <t>ケンスウ</t>
    </rPh>
    <rPh sb="9" eb="10">
      <t>カイ</t>
    </rPh>
    <phoneticPr fontId="2"/>
  </si>
  <si>
    <t>960～1440</t>
    <phoneticPr fontId="2"/>
  </si>
  <si>
    <t>①</t>
    <phoneticPr fontId="2"/>
  </si>
  <si>
    <t>②</t>
    <phoneticPr fontId="2"/>
  </si>
  <si>
    <t>R2</t>
  </si>
  <si>
    <t>H29</t>
    <phoneticPr fontId="2"/>
  </si>
  <si>
    <t>H28</t>
    <phoneticPr fontId="2"/>
  </si>
  <si>
    <t>H30</t>
    <phoneticPr fontId="2"/>
  </si>
  <si>
    <t>R1</t>
    <phoneticPr fontId="2"/>
  </si>
  <si>
    <t>提案書数値
80～120％</t>
    <rPh sb="0" eb="2">
      <t>テイアン</t>
    </rPh>
    <rPh sb="2" eb="3">
      <t>ショ</t>
    </rPh>
    <rPh sb="3" eb="5">
      <t>スウチ</t>
    </rPh>
    <phoneticPr fontId="2"/>
  </si>
  <si>
    <t>H28</t>
  </si>
  <si>
    <t>H29</t>
  </si>
  <si>
    <t>H30</t>
  </si>
  <si>
    <t>R1</t>
  </si>
  <si>
    <t>R2 目標値</t>
    <rPh sb="3" eb="6">
      <t>モクヒョウチ</t>
    </rPh>
    <phoneticPr fontId="2"/>
  </si>
  <si>
    <t>H28</t>
    <phoneticPr fontId="2"/>
  </si>
  <si>
    <t>H29</t>
    <phoneticPr fontId="2"/>
  </si>
  <si>
    <t>H30</t>
    <phoneticPr fontId="2"/>
  </si>
  <si>
    <t>R1</t>
    <phoneticPr fontId="2"/>
  </si>
  <si>
    <t>R2</t>
    <phoneticPr fontId="2"/>
  </si>
  <si>
    <t>2,200
（文化事業のみ）</t>
    <rPh sb="7" eb="9">
      <t>ブンカ</t>
    </rPh>
    <rPh sb="9" eb="11">
      <t>ジギョウ</t>
    </rPh>
    <phoneticPr fontId="2"/>
  </si>
  <si>
    <t>文化事業44
+自主事業6</t>
    <rPh sb="0" eb="2">
      <t>ブンカ</t>
    </rPh>
    <rPh sb="2" eb="4">
      <t>ジギョウ</t>
    </rPh>
    <rPh sb="8" eb="10">
      <t>ジシュ</t>
    </rPh>
    <rPh sb="10" eb="12">
      <t>ジギョウ</t>
    </rPh>
    <phoneticPr fontId="2"/>
  </si>
  <si>
    <t>1,760 ～2,640</t>
    <phoneticPr fontId="2"/>
  </si>
  <si>
    <t>9,600～14,400</t>
    <phoneticPr fontId="2"/>
  </si>
  <si>
    <t>実績平均
（H30・R1）</t>
    <rPh sb="0" eb="2">
      <t>ジッセキ</t>
    </rPh>
    <rPh sb="2" eb="4">
      <t>ヘイキン</t>
    </rPh>
    <phoneticPr fontId="2"/>
  </si>
  <si>
    <t>④</t>
    <phoneticPr fontId="2"/>
  </si>
  <si>
    <t>※資料５「４．目標値の設定について」「（２）具体的な設定方法」【中之島図書館】</t>
    <rPh sb="1" eb="3">
      <t>シリョウ</t>
    </rPh>
    <rPh sb="7" eb="10">
      <t>モクヒョウチ</t>
    </rPh>
    <rPh sb="11" eb="13">
      <t>セッテイ</t>
    </rPh>
    <rPh sb="22" eb="25">
      <t>グタイテキ</t>
    </rPh>
    <rPh sb="26" eb="28">
      <t>セッテイ</t>
    </rPh>
    <rPh sb="28" eb="30">
      <t>ホウホウ</t>
    </rPh>
    <rPh sb="32" eb="35">
      <t>ナカノシマ</t>
    </rPh>
    <rPh sb="35" eb="38">
      <t>トショカン</t>
    </rPh>
    <phoneticPr fontId="2"/>
  </si>
  <si>
    <t>H30：20.24～30.36
R1：21.84～32.76</t>
    <phoneticPr fontId="2"/>
  </si>
  <si>
    <t xml:space="preserve">
H30：18,573～27,860
R1：20,042～30,063</t>
    <phoneticPr fontId="2"/>
  </si>
  <si>
    <t>【中之島図書館】定量評価目標値設定</t>
    <rPh sb="1" eb="4">
      <t>ナカノシマ</t>
    </rPh>
    <rPh sb="4" eb="7">
      <t>トショカン</t>
    </rPh>
    <rPh sb="8" eb="10">
      <t>テイリョウ</t>
    </rPh>
    <rPh sb="10" eb="12">
      <t>ヒョウカ</t>
    </rPh>
    <rPh sb="12" eb="14">
      <t>モクヒョウ</t>
    </rPh>
    <rPh sb="14" eb="15">
      <t>チ</t>
    </rPh>
    <rPh sb="15" eb="17">
      <t>セッテイ</t>
    </rPh>
    <phoneticPr fontId="2"/>
  </si>
  <si>
    <r>
      <t>設定方法</t>
    </r>
    <r>
      <rPr>
        <sz val="8"/>
        <rFont val="ＭＳ Ｐゴシック"/>
        <family val="3"/>
        <charset val="128"/>
        <scheme val="minor"/>
      </rPr>
      <t>※</t>
    </r>
    <rPh sb="0" eb="2">
      <t>セッテイ</t>
    </rPh>
    <rPh sb="2" eb="4">
      <t>ホウホウ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</si>
</sst>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8" formatCode="0.0%"/>
  </numFmts>
  <fonts count="18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ajor"/>
    </font>
    <font>
      <sz val="8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hair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10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0" fillId="0" borderId="2" xfId="0" applyBorder="1" applyAlignment="1">
      <alignment horizontal="centerContinuous" vertical="center"/>
    </xf>
    <xf numFmtId="49" fontId="0" fillId="0" borderId="3" xfId="0" applyNumberFormat="1" applyBorder="1" applyAlignment="1">
      <alignment horizontal="centerContinuous"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49" fontId="0" fillId="0" borderId="4" xfId="0" applyNumberFormat="1" applyBorder="1">
      <alignment vertical="center"/>
    </xf>
    <xf numFmtId="49" fontId="0" fillId="0" borderId="5" xfId="0" applyNumberFormat="1" applyBorder="1">
      <alignment vertical="center"/>
    </xf>
    <xf numFmtId="49" fontId="0" fillId="0" borderId="6" xfId="0" applyNumberFormat="1" applyBorder="1">
      <alignment vertical="center"/>
    </xf>
    <xf numFmtId="0" fontId="0" fillId="0" borderId="0" xfId="0" applyBorder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top" wrapText="1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Continuous" vertical="center"/>
    </xf>
    <xf numFmtId="0" fontId="0" fillId="0" borderId="0" xfId="0" applyFill="1">
      <alignment vertical="center"/>
    </xf>
    <xf numFmtId="0" fontId="0" fillId="0" borderId="2" xfId="0" applyFill="1" applyBorder="1">
      <alignment vertical="center"/>
    </xf>
    <xf numFmtId="0" fontId="3" fillId="0" borderId="2" xfId="0" applyFont="1" applyFill="1" applyBorder="1">
      <alignment vertical="center"/>
    </xf>
    <xf numFmtId="49" fontId="13" fillId="0" borderId="0" xfId="0" applyNumberFormat="1" applyFont="1" applyAlignment="1">
      <alignment horizontal="centerContinuous" vertical="center"/>
    </xf>
    <xf numFmtId="0" fontId="14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Continuous" vertical="center"/>
    </xf>
    <xf numFmtId="0" fontId="6" fillId="0" borderId="2" xfId="0" applyFont="1" applyBorder="1" applyAlignment="1">
      <alignment horizontal="centerContinuous" vertical="center"/>
    </xf>
    <xf numFmtId="0" fontId="7" fillId="0" borderId="1" xfId="0" applyFont="1" applyFill="1" applyBorder="1" applyAlignment="1">
      <alignment horizontal="center" vertical="center"/>
    </xf>
    <xf numFmtId="0" fontId="0" fillId="0" borderId="0" xfId="0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38" fontId="3" fillId="0" borderId="0" xfId="1" applyNumberFormat="1" applyFont="1" applyBorder="1" applyAlignment="1">
      <alignment horizontal="center" vertical="center"/>
    </xf>
    <xf numFmtId="0" fontId="7" fillId="0" borderId="16" xfId="0" applyFont="1" applyFill="1" applyBorder="1" applyAlignment="1">
      <alignment horizontal="centerContinuous" vertical="center" wrapText="1"/>
    </xf>
    <xf numFmtId="0" fontId="11" fillId="2" borderId="10" xfId="0" applyFont="1" applyFill="1" applyBorder="1" applyAlignment="1">
      <alignment horizontal="center" vertical="center"/>
    </xf>
    <xf numFmtId="178" fontId="11" fillId="2" borderId="21" xfId="0" applyNumberFormat="1" applyFont="1" applyFill="1" applyBorder="1" applyAlignment="1">
      <alignment horizontal="right" vertical="center"/>
    </xf>
    <xf numFmtId="0" fontId="11" fillId="2" borderId="11" xfId="0" applyFont="1" applyFill="1" applyBorder="1" applyAlignment="1">
      <alignment horizontal="center" vertical="center"/>
    </xf>
    <xf numFmtId="178" fontId="11" fillId="2" borderId="22" xfId="0" applyNumberFormat="1" applyFont="1" applyFill="1" applyBorder="1" applyAlignment="1">
      <alignment horizontal="right" vertical="center"/>
    </xf>
    <xf numFmtId="0" fontId="11" fillId="2" borderId="12" xfId="0" applyFont="1" applyFill="1" applyBorder="1" applyAlignment="1">
      <alignment horizontal="center" vertical="center"/>
    </xf>
    <xf numFmtId="38" fontId="11" fillId="2" borderId="21" xfId="1" applyFont="1" applyFill="1" applyBorder="1" applyAlignment="1">
      <alignment horizontal="right" vertical="center" wrapText="1"/>
    </xf>
    <xf numFmtId="38" fontId="11" fillId="2" borderId="22" xfId="1" applyFont="1" applyFill="1" applyBorder="1" applyAlignment="1">
      <alignment horizontal="right" vertical="center" wrapText="1"/>
    </xf>
    <xf numFmtId="38" fontId="11" fillId="2" borderId="23" xfId="1" applyFont="1" applyFill="1" applyBorder="1" applyAlignment="1">
      <alignment horizontal="right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38" fontId="7" fillId="0" borderId="7" xfId="1" applyFont="1" applyFill="1" applyBorder="1" applyAlignment="1">
      <alignment horizontal="right" vertical="center"/>
    </xf>
    <xf numFmtId="38" fontId="4" fillId="0" borderId="16" xfId="1" applyNumberFormat="1" applyFont="1" applyFill="1" applyBorder="1" applyAlignment="1">
      <alignment horizontal="right" vertical="center"/>
    </xf>
    <xf numFmtId="0" fontId="4" fillId="0" borderId="0" xfId="0" applyFont="1" applyAlignment="1">
      <alignment horizontal="left" vertical="top" wrapText="1"/>
    </xf>
    <xf numFmtId="38" fontId="15" fillId="0" borderId="2" xfId="1" applyNumberFormat="1" applyFont="1" applyFill="1" applyBorder="1" applyAlignment="1">
      <alignment horizontal="center" vertical="center"/>
    </xf>
    <xf numFmtId="40" fontId="12" fillId="0" borderId="2" xfId="1" applyNumberFormat="1" applyFont="1" applyFill="1" applyBorder="1" applyAlignment="1">
      <alignment horizontal="center" vertical="center"/>
    </xf>
    <xf numFmtId="38" fontId="5" fillId="2" borderId="24" xfId="1" applyNumberFormat="1" applyFont="1" applyFill="1" applyBorder="1" applyAlignment="1">
      <alignment horizontal="right" vertical="center"/>
    </xf>
    <xf numFmtId="38" fontId="5" fillId="2" borderId="24" xfId="1" applyFont="1" applyFill="1" applyBorder="1" applyAlignment="1">
      <alignment horizontal="right" vertical="center"/>
    </xf>
    <xf numFmtId="38" fontId="5" fillId="2" borderId="26" xfId="1" applyFont="1" applyFill="1" applyBorder="1" applyAlignment="1">
      <alignment horizontal="right" vertical="center"/>
    </xf>
    <xf numFmtId="0" fontId="10" fillId="0" borderId="20" xfId="0" applyFont="1" applyFill="1" applyBorder="1" applyAlignment="1">
      <alignment vertical="center"/>
    </xf>
    <xf numFmtId="38" fontId="8" fillId="0" borderId="20" xfId="1" applyNumberFormat="1" applyFont="1" applyFill="1" applyBorder="1" applyAlignment="1">
      <alignment horizontal="left" vertical="center"/>
    </xf>
    <xf numFmtId="40" fontId="8" fillId="0" borderId="20" xfId="1" applyNumberFormat="1" applyFont="1" applyFill="1" applyBorder="1" applyAlignment="1">
      <alignment vertical="center"/>
    </xf>
    <xf numFmtId="40" fontId="8" fillId="0" borderId="20" xfId="1" applyNumberFormat="1" applyFont="1" applyFill="1" applyBorder="1" applyAlignment="1">
      <alignment horizontal="left" vertical="center"/>
    </xf>
    <xf numFmtId="0" fontId="10" fillId="2" borderId="24" xfId="0" applyFont="1" applyFill="1" applyBorder="1" applyAlignment="1">
      <alignment horizontal="center" vertical="center"/>
    </xf>
    <xf numFmtId="0" fontId="16" fillId="0" borderId="0" xfId="0" applyFont="1" applyBorder="1" applyAlignment="1">
      <alignment vertical="center"/>
    </xf>
    <xf numFmtId="178" fontId="11" fillId="2" borderId="23" xfId="0" applyNumberFormat="1" applyFont="1" applyFill="1" applyBorder="1" applyAlignment="1">
      <alignment horizontal="right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right" vertical="center"/>
    </xf>
    <xf numFmtId="38" fontId="7" fillId="0" borderId="1" xfId="1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/>
    </xf>
    <xf numFmtId="38" fontId="12" fillId="0" borderId="2" xfId="1" applyNumberFormat="1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38" fontId="7" fillId="2" borderId="1" xfId="1" applyFont="1" applyFill="1" applyBorder="1" applyAlignment="1">
      <alignment horizontal="right" vertical="center"/>
    </xf>
    <xf numFmtId="0" fontId="3" fillId="0" borderId="4" xfId="0" applyFont="1" applyFill="1" applyBorder="1" applyAlignment="1">
      <alignment horizontal="left" vertical="center"/>
    </xf>
    <xf numFmtId="0" fontId="3" fillId="0" borderId="5" xfId="0" applyFont="1" applyFill="1" applyBorder="1" applyAlignment="1">
      <alignment horizontal="left" vertical="center"/>
    </xf>
    <xf numFmtId="0" fontId="3" fillId="0" borderId="6" xfId="0" applyFont="1" applyFill="1" applyBorder="1" applyAlignment="1">
      <alignment horizontal="left" vertical="center"/>
    </xf>
    <xf numFmtId="0" fontId="0" fillId="0" borderId="5" xfId="0" applyBorder="1" applyAlignment="1">
      <alignment horizontal="center" vertical="top"/>
    </xf>
    <xf numFmtId="0" fontId="0" fillId="0" borderId="6" xfId="0" applyBorder="1" applyAlignment="1">
      <alignment horizontal="center" vertical="top"/>
    </xf>
    <xf numFmtId="0" fontId="7" fillId="2" borderId="4" xfId="0" applyFont="1" applyFill="1" applyBorder="1" applyAlignment="1">
      <alignment horizontal="right" vertical="center" wrapText="1"/>
    </xf>
    <xf numFmtId="0" fontId="7" fillId="2" borderId="5" xfId="0" applyFont="1" applyFill="1" applyBorder="1" applyAlignment="1">
      <alignment horizontal="right" vertical="center" wrapText="1"/>
    </xf>
    <xf numFmtId="0" fontId="7" fillId="2" borderId="6" xfId="0" applyFont="1" applyFill="1" applyBorder="1" applyAlignment="1">
      <alignment horizontal="right" vertical="center" wrapText="1"/>
    </xf>
    <xf numFmtId="38" fontId="10" fillId="2" borderId="2" xfId="1" applyFont="1" applyFill="1" applyBorder="1" applyAlignment="1">
      <alignment horizontal="right" vertical="center"/>
    </xf>
    <xf numFmtId="38" fontId="10" fillId="2" borderId="3" xfId="1" applyFont="1" applyFill="1" applyBorder="1" applyAlignment="1">
      <alignment horizontal="right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38" fontId="10" fillId="2" borderId="2" xfId="1" applyFont="1" applyFill="1" applyBorder="1" applyAlignment="1">
      <alignment horizontal="right" vertical="center" wrapText="1"/>
    </xf>
    <xf numFmtId="38" fontId="10" fillId="2" borderId="3" xfId="1" applyFont="1" applyFill="1" applyBorder="1" applyAlignment="1">
      <alignment horizontal="right" vertical="center" wrapText="1"/>
    </xf>
    <xf numFmtId="0" fontId="10" fillId="2" borderId="2" xfId="0" applyFont="1" applyFill="1" applyBorder="1" applyAlignment="1">
      <alignment horizontal="right" vertical="center" wrapText="1"/>
    </xf>
    <xf numFmtId="0" fontId="10" fillId="2" borderId="3" xfId="0" applyFont="1" applyFill="1" applyBorder="1" applyAlignment="1">
      <alignment horizontal="right" vertical="center" wrapText="1"/>
    </xf>
    <xf numFmtId="0" fontId="10" fillId="2" borderId="2" xfId="0" applyFont="1" applyFill="1" applyBorder="1" applyAlignment="1">
      <alignment horizontal="right" vertical="center"/>
    </xf>
    <xf numFmtId="0" fontId="10" fillId="2" borderId="3" xfId="0" applyFont="1" applyFill="1" applyBorder="1" applyAlignment="1">
      <alignment horizontal="right" vertical="center"/>
    </xf>
    <xf numFmtId="40" fontId="7" fillId="0" borderId="4" xfId="1" applyNumberFormat="1" applyFont="1" applyFill="1" applyBorder="1" applyAlignment="1">
      <alignment horizontal="right" vertical="center"/>
    </xf>
    <xf numFmtId="40" fontId="7" fillId="0" borderId="5" xfId="1" applyNumberFormat="1" applyFont="1" applyFill="1" applyBorder="1" applyAlignment="1">
      <alignment horizontal="right" vertical="center"/>
    </xf>
    <xf numFmtId="40" fontId="7" fillId="0" borderId="6" xfId="1" applyNumberFormat="1" applyFont="1" applyFill="1" applyBorder="1" applyAlignment="1">
      <alignment horizontal="right" vertical="center"/>
    </xf>
    <xf numFmtId="40" fontId="7" fillId="0" borderId="8" xfId="1" applyNumberFormat="1" applyFont="1" applyFill="1" applyBorder="1" applyAlignment="1">
      <alignment horizontal="right" vertical="center"/>
    </xf>
    <xf numFmtId="40" fontId="7" fillId="0" borderId="20" xfId="1" applyNumberFormat="1" applyFont="1" applyFill="1" applyBorder="1" applyAlignment="1">
      <alignment horizontal="right" vertical="center"/>
    </xf>
    <xf numFmtId="40" fontId="7" fillId="0" borderId="9" xfId="1" applyNumberFormat="1" applyFont="1" applyFill="1" applyBorder="1" applyAlignment="1">
      <alignment horizontal="right" vertical="center"/>
    </xf>
    <xf numFmtId="38" fontId="4" fillId="0" borderId="17" xfId="1" applyNumberFormat="1" applyFont="1" applyFill="1" applyBorder="1" applyAlignment="1">
      <alignment horizontal="right" vertical="center"/>
    </xf>
    <xf numFmtId="38" fontId="4" fillId="0" borderId="18" xfId="1" applyNumberFormat="1" applyFont="1" applyFill="1" applyBorder="1" applyAlignment="1">
      <alignment horizontal="right" vertical="center"/>
    </xf>
    <xf numFmtId="38" fontId="4" fillId="0" borderId="19" xfId="1" applyNumberFormat="1" applyFont="1" applyFill="1" applyBorder="1" applyAlignment="1">
      <alignment horizontal="right" vertical="center"/>
    </xf>
    <xf numFmtId="38" fontId="7" fillId="0" borderId="4" xfId="1" applyFont="1" applyFill="1" applyBorder="1" applyAlignment="1">
      <alignment horizontal="right" vertical="center"/>
    </xf>
    <xf numFmtId="38" fontId="7" fillId="0" borderId="5" xfId="1" applyFont="1" applyFill="1" applyBorder="1" applyAlignment="1">
      <alignment horizontal="right" vertical="center"/>
    </xf>
    <xf numFmtId="38" fontId="7" fillId="0" borderId="6" xfId="1" applyFont="1" applyFill="1" applyBorder="1" applyAlignment="1">
      <alignment horizontal="right" vertical="center"/>
    </xf>
    <xf numFmtId="38" fontId="7" fillId="0" borderId="8" xfId="1" applyFont="1" applyFill="1" applyBorder="1" applyAlignment="1">
      <alignment horizontal="right" vertical="center"/>
    </xf>
    <xf numFmtId="38" fontId="7" fillId="0" borderId="20" xfId="1" applyFont="1" applyFill="1" applyBorder="1" applyAlignment="1">
      <alignment horizontal="right" vertical="center"/>
    </xf>
    <xf numFmtId="38" fontId="7" fillId="0" borderId="9" xfId="1" applyFont="1" applyFill="1" applyBorder="1" applyAlignment="1">
      <alignment horizontal="right" vertical="center"/>
    </xf>
    <xf numFmtId="0" fontId="17" fillId="0" borderId="27" xfId="0" applyFont="1" applyBorder="1" applyAlignment="1">
      <alignment horizontal="right" vertical="center"/>
    </xf>
    <xf numFmtId="40" fontId="5" fillId="2" borderId="25" xfId="1" applyNumberFormat="1" applyFont="1" applyFill="1" applyBorder="1" applyAlignment="1">
      <alignment horizontal="right" vertical="center"/>
    </xf>
    <xf numFmtId="40" fontId="5" fillId="2" borderId="28" xfId="1" applyNumberFormat="1" applyFont="1" applyFill="1" applyBorder="1" applyAlignment="1">
      <alignment horizontal="right" vertical="center"/>
    </xf>
    <xf numFmtId="40" fontId="5" fillId="2" borderId="26" xfId="1" applyNumberFormat="1" applyFont="1" applyFill="1" applyBorder="1" applyAlignment="1">
      <alignment horizontal="right" vertical="center"/>
    </xf>
    <xf numFmtId="40" fontId="12" fillId="0" borderId="8" xfId="1" applyNumberFormat="1" applyFont="1" applyFill="1" applyBorder="1" applyAlignment="1">
      <alignment horizontal="center" vertical="center"/>
    </xf>
    <xf numFmtId="40" fontId="12" fillId="0" borderId="20" xfId="1" applyNumberFormat="1" applyFont="1" applyFill="1" applyBorder="1" applyAlignment="1">
      <alignment horizontal="center" vertical="center"/>
    </xf>
    <xf numFmtId="40" fontId="12" fillId="0" borderId="9" xfId="1" applyNumberFormat="1" applyFont="1" applyFill="1" applyBorder="1" applyAlignment="1">
      <alignment horizontal="center" vertical="center"/>
    </xf>
    <xf numFmtId="38" fontId="5" fillId="2" borderId="25" xfId="1" applyNumberFormat="1" applyFont="1" applyFill="1" applyBorder="1" applyAlignment="1">
      <alignment horizontal="right" vertical="center"/>
    </xf>
    <xf numFmtId="38" fontId="5" fillId="2" borderId="28" xfId="1" applyNumberFormat="1" applyFont="1" applyFill="1" applyBorder="1" applyAlignment="1">
      <alignment horizontal="right" vertical="center"/>
    </xf>
    <xf numFmtId="38" fontId="5" fillId="2" borderId="26" xfId="1" applyNumberFormat="1" applyFont="1" applyFill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375708</xdr:colOff>
      <xdr:row>0</xdr:row>
      <xdr:rowOff>26459</xdr:rowOff>
    </xdr:from>
    <xdr:to>
      <xdr:col>13</xdr:col>
      <xdr:colOff>1058334</xdr:colOff>
      <xdr:row>1</xdr:row>
      <xdr:rowOff>121709</xdr:rowOff>
    </xdr:to>
    <xdr:sp macro="" textlink="">
      <xdr:nvSpPr>
        <xdr:cNvPr id="2" name="テキスト ボックス 1"/>
        <xdr:cNvSpPr txBox="1"/>
      </xdr:nvSpPr>
      <xdr:spPr>
        <a:xfrm>
          <a:off x="10361083" y="26459"/>
          <a:ext cx="1460501" cy="34925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/>
            <a:t>資料５（別紙①）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9"/>
  <sheetViews>
    <sheetView tabSelected="1" zoomScale="90" zoomScaleNormal="90" workbookViewId="0"/>
  </sheetViews>
  <sheetFormatPr defaultRowHeight="13.5" x14ac:dyDescent="0.15"/>
  <cols>
    <col min="1" max="1" width="3.875" customWidth="1"/>
    <col min="2" max="2" width="3.875" style="1" customWidth="1"/>
    <col min="3" max="3" width="3.375" bestFit="1" customWidth="1"/>
    <col min="4" max="4" width="29.5" customWidth="1"/>
    <col min="5" max="5" width="3.25" customWidth="1"/>
    <col min="6" max="6" width="11.25" customWidth="1"/>
    <col min="7" max="7" width="23.75" customWidth="1"/>
    <col min="8" max="8" width="10.625" style="17" customWidth="1"/>
    <col min="9" max="11" width="10.625" customWidth="1"/>
    <col min="12" max="12" width="12.5" customWidth="1"/>
    <col min="13" max="13" width="10.125" customWidth="1"/>
    <col min="14" max="14" width="14.875" customWidth="1"/>
    <col min="15" max="15" width="1.25" customWidth="1"/>
    <col min="16" max="16" width="37.5" bestFit="1" customWidth="1"/>
  </cols>
  <sheetData>
    <row r="1" spans="1:16" ht="19.5" customHeight="1" x14ac:dyDescent="0.15">
      <c r="A1" s="21" t="s">
        <v>64</v>
      </c>
      <c r="B1" s="20"/>
      <c r="F1" s="12"/>
      <c r="G1" s="12"/>
      <c r="H1" s="16"/>
      <c r="I1" s="15"/>
      <c r="J1" s="15"/>
      <c r="K1" s="15"/>
    </row>
    <row r="2" spans="1:16" ht="16.5" customHeight="1" x14ac:dyDescent="0.15">
      <c r="A2" s="21"/>
      <c r="B2" s="20"/>
      <c r="F2" s="12"/>
      <c r="G2" s="12"/>
      <c r="H2" s="16"/>
      <c r="I2" s="15"/>
      <c r="J2" s="15"/>
      <c r="K2" s="15"/>
    </row>
    <row r="3" spans="1:16" ht="27" customHeight="1" x14ac:dyDescent="0.15">
      <c r="A3" s="23" t="s">
        <v>0</v>
      </c>
      <c r="B3" s="3"/>
      <c r="C3" s="2" t="s">
        <v>30</v>
      </c>
      <c r="D3" s="22"/>
      <c r="E3" s="71" t="s">
        <v>1</v>
      </c>
      <c r="F3" s="72"/>
      <c r="G3" s="54" t="s">
        <v>44</v>
      </c>
      <c r="H3" s="24" t="s">
        <v>41</v>
      </c>
      <c r="I3" s="24" t="s">
        <v>40</v>
      </c>
      <c r="J3" s="24" t="s">
        <v>42</v>
      </c>
      <c r="K3" s="38" t="s">
        <v>43</v>
      </c>
      <c r="L3" s="28" t="s">
        <v>59</v>
      </c>
      <c r="M3" s="37" t="s">
        <v>65</v>
      </c>
      <c r="N3" s="51" t="s">
        <v>49</v>
      </c>
      <c r="O3" s="47"/>
      <c r="P3" s="12"/>
    </row>
    <row r="4" spans="1:16" ht="24.75" customHeight="1" x14ac:dyDescent="0.15">
      <c r="A4" s="6" t="s">
        <v>2</v>
      </c>
      <c r="B4" s="9" t="s">
        <v>3</v>
      </c>
      <c r="C4" s="4" t="s">
        <v>7</v>
      </c>
      <c r="D4" s="5" t="s">
        <v>13</v>
      </c>
      <c r="E4" s="73"/>
      <c r="F4" s="74"/>
      <c r="G4" s="55"/>
      <c r="H4" s="56">
        <v>361560</v>
      </c>
      <c r="I4" s="56">
        <v>358282</v>
      </c>
      <c r="J4" s="56">
        <v>346282</v>
      </c>
      <c r="K4" s="39">
        <v>311391</v>
      </c>
      <c r="L4" s="40">
        <f>AVERAGE(J4:K4)</f>
        <v>328836.5</v>
      </c>
      <c r="M4" s="42" t="s">
        <v>60</v>
      </c>
      <c r="N4" s="44">
        <f>L4</f>
        <v>328836.5</v>
      </c>
      <c r="O4" s="48"/>
      <c r="P4" s="12"/>
    </row>
    <row r="5" spans="1:16" ht="24.75" customHeight="1" x14ac:dyDescent="0.15">
      <c r="A5" s="7"/>
      <c r="B5" s="10"/>
      <c r="C5" s="7" t="s">
        <v>8</v>
      </c>
      <c r="D5" s="5" t="s">
        <v>12</v>
      </c>
      <c r="E5" s="75">
        <v>52</v>
      </c>
      <c r="F5" s="76"/>
      <c r="G5" s="57" t="s">
        <v>23</v>
      </c>
      <c r="H5" s="56">
        <v>52</v>
      </c>
      <c r="I5" s="56">
        <v>117</v>
      </c>
      <c r="J5" s="56">
        <v>105</v>
      </c>
      <c r="K5" s="39">
        <v>111</v>
      </c>
      <c r="L5" s="40">
        <f t="shared" ref="L5:L8" si="0">AVERAGE(J5:K5)</f>
        <v>108</v>
      </c>
      <c r="M5" s="42" t="s">
        <v>4</v>
      </c>
      <c r="N5" s="45">
        <f>L5</f>
        <v>108</v>
      </c>
      <c r="O5" s="48"/>
      <c r="P5" s="12"/>
    </row>
    <row r="6" spans="1:16" ht="24.75" customHeight="1" x14ac:dyDescent="0.15">
      <c r="A6" s="7"/>
      <c r="B6" s="10"/>
      <c r="C6" s="7"/>
      <c r="D6" s="5" t="s">
        <v>35</v>
      </c>
      <c r="E6" s="73"/>
      <c r="F6" s="74"/>
      <c r="G6" s="55"/>
      <c r="H6" s="56" t="s">
        <v>22</v>
      </c>
      <c r="I6" s="56">
        <v>37163</v>
      </c>
      <c r="J6" s="56">
        <v>44422</v>
      </c>
      <c r="K6" s="39">
        <v>35157</v>
      </c>
      <c r="L6" s="40">
        <f t="shared" si="0"/>
        <v>39789.5</v>
      </c>
      <c r="M6" s="42" t="s">
        <v>60</v>
      </c>
      <c r="N6" s="44">
        <f>L6</f>
        <v>39789.5</v>
      </c>
      <c r="O6" s="48"/>
      <c r="P6" s="12"/>
    </row>
    <row r="7" spans="1:16" ht="24.75" customHeight="1" x14ac:dyDescent="0.15">
      <c r="A7" s="7"/>
      <c r="B7" s="10"/>
      <c r="C7" s="7"/>
      <c r="D7" s="4" t="s">
        <v>11</v>
      </c>
      <c r="E7" s="73"/>
      <c r="F7" s="74"/>
      <c r="G7" s="55"/>
      <c r="H7" s="56">
        <v>413</v>
      </c>
      <c r="I7" s="56">
        <v>241</v>
      </c>
      <c r="J7" s="56">
        <v>258</v>
      </c>
      <c r="K7" s="39">
        <v>269</v>
      </c>
      <c r="L7" s="40">
        <f t="shared" si="0"/>
        <v>263.5</v>
      </c>
      <c r="M7" s="58" t="s">
        <v>60</v>
      </c>
      <c r="N7" s="44">
        <f>L7</f>
        <v>263.5</v>
      </c>
      <c r="O7" s="48"/>
      <c r="P7" s="12"/>
    </row>
    <row r="8" spans="1:16" ht="24.75" customHeight="1" x14ac:dyDescent="0.15">
      <c r="A8" s="7"/>
      <c r="B8" s="10"/>
      <c r="C8" s="7"/>
      <c r="D8" s="19" t="s">
        <v>29</v>
      </c>
      <c r="E8" s="77"/>
      <c r="F8" s="78"/>
      <c r="G8" s="55"/>
      <c r="H8" s="56" t="s">
        <v>22</v>
      </c>
      <c r="I8" s="56" t="s">
        <v>33</v>
      </c>
      <c r="J8" s="56">
        <v>154</v>
      </c>
      <c r="K8" s="39">
        <v>116</v>
      </c>
      <c r="L8" s="40">
        <f t="shared" si="0"/>
        <v>135</v>
      </c>
      <c r="M8" s="42" t="s">
        <v>60</v>
      </c>
      <c r="N8" s="45">
        <f>L8</f>
        <v>135</v>
      </c>
      <c r="O8" s="48"/>
      <c r="P8" s="25"/>
    </row>
    <row r="9" spans="1:16" ht="12" customHeight="1" x14ac:dyDescent="0.15">
      <c r="A9" s="7"/>
      <c r="B9" s="10"/>
      <c r="C9" s="64" t="s">
        <v>4</v>
      </c>
      <c r="D9" s="61" t="s">
        <v>10</v>
      </c>
      <c r="E9" s="29" t="s">
        <v>50</v>
      </c>
      <c r="F9" s="30">
        <v>0.19900000000000001</v>
      </c>
      <c r="G9" s="66" t="s">
        <v>62</v>
      </c>
      <c r="H9" s="85">
        <v>5.36</v>
      </c>
      <c r="I9" s="85">
        <v>6.62</v>
      </c>
      <c r="J9" s="85">
        <v>10.39</v>
      </c>
      <c r="K9" s="88">
        <v>13.47</v>
      </c>
      <c r="L9" s="91">
        <f>AVERAGE(J9:K13)</f>
        <v>11.93</v>
      </c>
      <c r="M9" s="104" t="s">
        <v>38</v>
      </c>
      <c r="N9" s="101">
        <f>L9/0.8</f>
        <v>14.9125</v>
      </c>
      <c r="O9" s="49"/>
      <c r="P9" s="25"/>
    </row>
    <row r="10" spans="1:16" ht="12" customHeight="1" x14ac:dyDescent="0.15">
      <c r="A10" s="7"/>
      <c r="B10" s="10"/>
      <c r="C10" s="64"/>
      <c r="D10" s="62"/>
      <c r="E10" s="31" t="s">
        <v>51</v>
      </c>
      <c r="F10" s="32">
        <v>0.215</v>
      </c>
      <c r="G10" s="67"/>
      <c r="H10" s="86"/>
      <c r="I10" s="86"/>
      <c r="J10" s="86"/>
      <c r="K10" s="89"/>
      <c r="L10" s="92"/>
      <c r="M10" s="105"/>
      <c r="N10" s="102"/>
      <c r="O10" s="49"/>
      <c r="P10" s="25"/>
    </row>
    <row r="11" spans="1:16" ht="12" customHeight="1" x14ac:dyDescent="0.15">
      <c r="A11" s="7"/>
      <c r="B11" s="10"/>
      <c r="C11" s="64"/>
      <c r="D11" s="62"/>
      <c r="E11" s="31" t="s">
        <v>52</v>
      </c>
      <c r="F11" s="32">
        <v>0.253</v>
      </c>
      <c r="G11" s="67"/>
      <c r="H11" s="86"/>
      <c r="I11" s="86"/>
      <c r="J11" s="86"/>
      <c r="K11" s="89"/>
      <c r="L11" s="92"/>
      <c r="M11" s="105"/>
      <c r="N11" s="102"/>
      <c r="O11" s="49"/>
      <c r="P11" s="25"/>
    </row>
    <row r="12" spans="1:16" ht="12" customHeight="1" x14ac:dyDescent="0.15">
      <c r="A12" s="7"/>
      <c r="B12" s="10"/>
      <c r="C12" s="64"/>
      <c r="D12" s="62"/>
      <c r="E12" s="31" t="s">
        <v>53</v>
      </c>
      <c r="F12" s="32">
        <v>0.27300000000000002</v>
      </c>
      <c r="G12" s="67"/>
      <c r="H12" s="86"/>
      <c r="I12" s="86"/>
      <c r="J12" s="86"/>
      <c r="K12" s="89"/>
      <c r="L12" s="92"/>
      <c r="M12" s="105"/>
      <c r="N12" s="102"/>
      <c r="O12" s="49"/>
      <c r="P12" s="25"/>
    </row>
    <row r="13" spans="1:16" ht="12" customHeight="1" x14ac:dyDescent="0.15">
      <c r="A13" s="7"/>
      <c r="B13" s="10"/>
      <c r="C13" s="64"/>
      <c r="D13" s="63"/>
      <c r="E13" s="33" t="s">
        <v>54</v>
      </c>
      <c r="F13" s="53">
        <v>0.28599999999999998</v>
      </c>
      <c r="G13" s="68"/>
      <c r="H13" s="87"/>
      <c r="I13" s="87"/>
      <c r="J13" s="87"/>
      <c r="K13" s="90"/>
      <c r="L13" s="93"/>
      <c r="M13" s="106"/>
      <c r="N13" s="103"/>
      <c r="O13" s="49"/>
      <c r="P13" s="12"/>
    </row>
    <row r="14" spans="1:16" ht="12" customHeight="1" x14ac:dyDescent="0.15">
      <c r="A14" s="7"/>
      <c r="B14" s="10"/>
      <c r="C14" s="64"/>
      <c r="D14" s="61" t="s">
        <v>9</v>
      </c>
      <c r="E14" s="29" t="s">
        <v>45</v>
      </c>
      <c r="F14" s="34">
        <v>18262</v>
      </c>
      <c r="G14" s="66" t="s">
        <v>63</v>
      </c>
      <c r="H14" s="94">
        <v>729</v>
      </c>
      <c r="I14" s="94">
        <v>977</v>
      </c>
      <c r="J14" s="94">
        <v>1396</v>
      </c>
      <c r="K14" s="97">
        <v>1780</v>
      </c>
      <c r="L14" s="91">
        <f>AVERAGE(J14:K18)</f>
        <v>1588</v>
      </c>
      <c r="M14" s="104" t="s">
        <v>38</v>
      </c>
      <c r="N14" s="107">
        <f>L14/0.8</f>
        <v>1985</v>
      </c>
      <c r="O14" s="49"/>
      <c r="P14" s="12"/>
    </row>
    <row r="15" spans="1:16" ht="12" customHeight="1" x14ac:dyDescent="0.15">
      <c r="A15" s="7"/>
      <c r="B15" s="10"/>
      <c r="C15" s="64"/>
      <c r="D15" s="62"/>
      <c r="E15" s="31" t="s">
        <v>46</v>
      </c>
      <c r="F15" s="35">
        <v>19730</v>
      </c>
      <c r="G15" s="67"/>
      <c r="H15" s="95"/>
      <c r="I15" s="95"/>
      <c r="J15" s="95"/>
      <c r="K15" s="98"/>
      <c r="L15" s="92"/>
      <c r="M15" s="105"/>
      <c r="N15" s="108"/>
      <c r="O15" s="49"/>
      <c r="P15" s="12"/>
    </row>
    <row r="16" spans="1:16" ht="12" customHeight="1" x14ac:dyDescent="0.15">
      <c r="A16" s="7"/>
      <c r="B16" s="10"/>
      <c r="C16" s="64"/>
      <c r="D16" s="62"/>
      <c r="E16" s="31" t="s">
        <v>47</v>
      </c>
      <c r="F16" s="35">
        <v>23217</v>
      </c>
      <c r="G16" s="67"/>
      <c r="H16" s="95"/>
      <c r="I16" s="95"/>
      <c r="J16" s="95"/>
      <c r="K16" s="98"/>
      <c r="L16" s="92"/>
      <c r="M16" s="105"/>
      <c r="N16" s="108"/>
      <c r="O16" s="49"/>
      <c r="P16" s="12"/>
    </row>
    <row r="17" spans="1:16" ht="12" customHeight="1" x14ac:dyDescent="0.15">
      <c r="A17" s="7"/>
      <c r="B17" s="10"/>
      <c r="C17" s="64"/>
      <c r="D17" s="62"/>
      <c r="E17" s="31" t="s">
        <v>48</v>
      </c>
      <c r="F17" s="35">
        <v>25053</v>
      </c>
      <c r="G17" s="67"/>
      <c r="H17" s="95"/>
      <c r="I17" s="95"/>
      <c r="J17" s="95"/>
      <c r="K17" s="98"/>
      <c r="L17" s="92"/>
      <c r="M17" s="105"/>
      <c r="N17" s="108"/>
      <c r="O17" s="49"/>
      <c r="P17" s="12"/>
    </row>
    <row r="18" spans="1:16" ht="12" customHeight="1" x14ac:dyDescent="0.15">
      <c r="A18" s="7"/>
      <c r="B18" s="11"/>
      <c r="C18" s="65"/>
      <c r="D18" s="63"/>
      <c r="E18" s="33" t="s">
        <v>39</v>
      </c>
      <c r="F18" s="36">
        <v>26246</v>
      </c>
      <c r="G18" s="68"/>
      <c r="H18" s="96"/>
      <c r="I18" s="96"/>
      <c r="J18" s="96"/>
      <c r="K18" s="99"/>
      <c r="L18" s="93"/>
      <c r="M18" s="106"/>
      <c r="N18" s="109"/>
      <c r="O18" s="49"/>
      <c r="P18" s="12"/>
    </row>
    <row r="19" spans="1:16" ht="24.75" customHeight="1" x14ac:dyDescent="0.15">
      <c r="A19" s="7"/>
      <c r="B19" s="9" t="s">
        <v>5</v>
      </c>
      <c r="C19" s="6" t="s">
        <v>6</v>
      </c>
      <c r="D19" s="19" t="s">
        <v>14</v>
      </c>
      <c r="E19" s="81" t="s">
        <v>56</v>
      </c>
      <c r="F19" s="82"/>
      <c r="G19" s="57" t="s">
        <v>24</v>
      </c>
      <c r="H19" s="56">
        <v>65</v>
      </c>
      <c r="I19" s="56">
        <v>140</v>
      </c>
      <c r="J19" s="56">
        <v>128</v>
      </c>
      <c r="K19" s="39">
        <v>147</v>
      </c>
      <c r="L19" s="40">
        <f>AVERAGE(J19:K19)</f>
        <v>137.5</v>
      </c>
      <c r="M19" s="59" t="s">
        <v>4</v>
      </c>
      <c r="N19" s="45">
        <f>L19</f>
        <v>137.5</v>
      </c>
      <c r="O19" s="48"/>
      <c r="P19" s="12"/>
    </row>
    <row r="20" spans="1:16" ht="37.5" customHeight="1" x14ac:dyDescent="0.15">
      <c r="A20" s="7"/>
      <c r="B20" s="10"/>
      <c r="C20" s="7"/>
      <c r="D20" s="19" t="s">
        <v>15</v>
      </c>
      <c r="E20" s="79" t="s">
        <v>55</v>
      </c>
      <c r="F20" s="80"/>
      <c r="G20" s="60" t="s">
        <v>57</v>
      </c>
      <c r="H20" s="56">
        <v>16716</v>
      </c>
      <c r="I20" s="56">
        <v>53922</v>
      </c>
      <c r="J20" s="56">
        <v>50634</v>
      </c>
      <c r="K20" s="39">
        <v>50224</v>
      </c>
      <c r="L20" s="40">
        <f t="shared" ref="L20:L26" si="1">AVERAGE(J20:K20)</f>
        <v>50429</v>
      </c>
      <c r="M20" s="42" t="s">
        <v>4</v>
      </c>
      <c r="N20" s="45">
        <f>L20</f>
        <v>50429</v>
      </c>
      <c r="O20" s="48"/>
      <c r="P20" s="12"/>
    </row>
    <row r="21" spans="1:16" ht="24.75" customHeight="1" x14ac:dyDescent="0.15">
      <c r="A21" s="7"/>
      <c r="B21" s="10"/>
      <c r="C21" s="7"/>
      <c r="D21" s="19" t="s">
        <v>16</v>
      </c>
      <c r="E21" s="81">
        <v>6</v>
      </c>
      <c r="F21" s="82"/>
      <c r="G21" s="57" t="s">
        <v>25</v>
      </c>
      <c r="H21" s="56">
        <v>5</v>
      </c>
      <c r="I21" s="56">
        <v>15</v>
      </c>
      <c r="J21" s="56">
        <v>13</v>
      </c>
      <c r="K21" s="39">
        <v>11</v>
      </c>
      <c r="L21" s="40">
        <f t="shared" si="1"/>
        <v>12</v>
      </c>
      <c r="M21" s="59" t="s">
        <v>4</v>
      </c>
      <c r="N21" s="45">
        <f>L21</f>
        <v>12</v>
      </c>
      <c r="O21" s="48"/>
      <c r="P21" s="12"/>
    </row>
    <row r="22" spans="1:16" ht="24.75" customHeight="1" x14ac:dyDescent="0.15">
      <c r="A22" s="7"/>
      <c r="B22" s="10"/>
      <c r="C22" s="7"/>
      <c r="D22" s="19" t="s">
        <v>19</v>
      </c>
      <c r="E22" s="69">
        <v>1200</v>
      </c>
      <c r="F22" s="70"/>
      <c r="G22" s="60" t="s">
        <v>36</v>
      </c>
      <c r="H22" s="56">
        <v>6106</v>
      </c>
      <c r="I22" s="56">
        <v>2160</v>
      </c>
      <c r="J22" s="56">
        <v>6749</v>
      </c>
      <c r="K22" s="39">
        <v>2536</v>
      </c>
      <c r="L22" s="40">
        <f t="shared" si="1"/>
        <v>4642.5</v>
      </c>
      <c r="M22" s="58" t="s">
        <v>4</v>
      </c>
      <c r="N22" s="45">
        <f>L22</f>
        <v>4642.5</v>
      </c>
      <c r="O22" s="48"/>
      <c r="P22" s="26"/>
    </row>
    <row r="23" spans="1:16" ht="24.75" customHeight="1" x14ac:dyDescent="0.15">
      <c r="A23" s="7"/>
      <c r="B23" s="10"/>
      <c r="C23" s="7"/>
      <c r="D23" s="19" t="s">
        <v>17</v>
      </c>
      <c r="E23" s="83">
        <v>96</v>
      </c>
      <c r="F23" s="84"/>
      <c r="G23" s="57" t="s">
        <v>26</v>
      </c>
      <c r="H23" s="56">
        <v>110</v>
      </c>
      <c r="I23" s="56">
        <v>100</v>
      </c>
      <c r="J23" s="56">
        <v>103</v>
      </c>
      <c r="K23" s="39">
        <v>99</v>
      </c>
      <c r="L23" s="40">
        <f t="shared" si="1"/>
        <v>101</v>
      </c>
      <c r="M23" s="42" t="s">
        <v>37</v>
      </c>
      <c r="N23" s="46">
        <f>E23</f>
        <v>96</v>
      </c>
      <c r="O23" s="48"/>
      <c r="P23" s="27"/>
    </row>
    <row r="24" spans="1:16" ht="24.75" customHeight="1" x14ac:dyDescent="0.15">
      <c r="A24" s="7"/>
      <c r="B24" s="10"/>
      <c r="C24" s="8"/>
      <c r="D24" s="19" t="s">
        <v>20</v>
      </c>
      <c r="E24" s="69">
        <v>1056</v>
      </c>
      <c r="F24" s="70"/>
      <c r="G24" s="60" t="s">
        <v>27</v>
      </c>
      <c r="H24" s="56">
        <v>514</v>
      </c>
      <c r="I24" s="56">
        <v>539</v>
      </c>
      <c r="J24" s="56">
        <v>459</v>
      </c>
      <c r="K24" s="39">
        <v>493</v>
      </c>
      <c r="L24" s="40">
        <f t="shared" si="1"/>
        <v>476</v>
      </c>
      <c r="M24" s="43" t="s">
        <v>38</v>
      </c>
      <c r="N24" s="44">
        <f>L24/0.8</f>
        <v>595</v>
      </c>
      <c r="O24" s="50"/>
      <c r="P24" s="12"/>
    </row>
    <row r="25" spans="1:16" ht="24.75" customHeight="1" x14ac:dyDescent="0.15">
      <c r="A25" s="7"/>
      <c r="B25" s="10"/>
      <c r="C25" s="6" t="s">
        <v>8</v>
      </c>
      <c r="D25" s="18" t="s">
        <v>18</v>
      </c>
      <c r="E25" s="83">
        <v>8</v>
      </c>
      <c r="F25" s="84"/>
      <c r="G25" s="57" t="s">
        <v>28</v>
      </c>
      <c r="H25" s="56">
        <v>7</v>
      </c>
      <c r="I25" s="56">
        <v>12</v>
      </c>
      <c r="J25" s="56">
        <v>13</v>
      </c>
      <c r="K25" s="39">
        <v>12</v>
      </c>
      <c r="L25" s="40">
        <f t="shared" si="1"/>
        <v>12.5</v>
      </c>
      <c r="M25" s="59" t="s">
        <v>4</v>
      </c>
      <c r="N25" s="45">
        <f>L25</f>
        <v>12.5</v>
      </c>
      <c r="O25" s="48"/>
      <c r="P25" s="12"/>
    </row>
    <row r="26" spans="1:16" ht="24.75" customHeight="1" x14ac:dyDescent="0.15">
      <c r="A26" s="8"/>
      <c r="B26" s="11"/>
      <c r="C26" s="8"/>
      <c r="D26" s="5" t="s">
        <v>21</v>
      </c>
      <c r="E26" s="69">
        <v>12000</v>
      </c>
      <c r="F26" s="70"/>
      <c r="G26" s="60" t="s">
        <v>58</v>
      </c>
      <c r="H26" s="56">
        <v>31261</v>
      </c>
      <c r="I26" s="56">
        <v>49426</v>
      </c>
      <c r="J26" s="56">
        <v>51376</v>
      </c>
      <c r="K26" s="39">
        <v>39259</v>
      </c>
      <c r="L26" s="40">
        <f t="shared" si="1"/>
        <v>45317.5</v>
      </c>
      <c r="M26" s="42" t="s">
        <v>4</v>
      </c>
      <c r="N26" s="45">
        <f>L26</f>
        <v>45317.5</v>
      </c>
      <c r="O26" s="48"/>
      <c r="P26" s="12"/>
    </row>
    <row r="27" spans="1:16" ht="13.5" customHeight="1" x14ac:dyDescent="0.15">
      <c r="I27" s="100" t="s">
        <v>61</v>
      </c>
      <c r="J27" s="100"/>
      <c r="K27" s="100"/>
      <c r="L27" s="100"/>
      <c r="M27" s="100"/>
      <c r="N27" s="100"/>
      <c r="O27" s="52"/>
      <c r="P27" s="12"/>
    </row>
    <row r="28" spans="1:16" x14ac:dyDescent="0.15">
      <c r="F28" s="13"/>
      <c r="I28" s="14"/>
      <c r="J28" s="14"/>
      <c r="K28" s="41"/>
      <c r="L28" s="41"/>
      <c r="M28" s="14"/>
      <c r="N28" s="14"/>
      <c r="O28" s="14"/>
    </row>
    <row r="29" spans="1:16" x14ac:dyDescent="0.15">
      <c r="F29" s="13"/>
      <c r="I29" s="14"/>
      <c r="J29" s="14"/>
      <c r="K29" s="14"/>
      <c r="L29" s="14"/>
      <c r="M29" s="14"/>
      <c r="N29" s="14"/>
      <c r="O29" s="14"/>
    </row>
    <row r="30" spans="1:16" ht="37.5" hidden="1" customHeight="1" x14ac:dyDescent="0.15">
      <c r="F30" s="13"/>
      <c r="I30" s="14"/>
      <c r="J30" s="14"/>
      <c r="K30" s="14"/>
      <c r="L30" s="14"/>
      <c r="M30" s="14"/>
      <c r="N30" s="14"/>
      <c r="O30" s="14"/>
    </row>
    <row r="31" spans="1:16" ht="37.5" hidden="1" customHeight="1" x14ac:dyDescent="0.15">
      <c r="F31" s="13"/>
      <c r="I31" s="14"/>
      <c r="J31" s="14"/>
      <c r="K31" s="14"/>
      <c r="L31" s="14"/>
      <c r="M31" s="14"/>
      <c r="N31" s="14"/>
      <c r="O31" s="14"/>
    </row>
    <row r="32" spans="1:16" ht="13.5" hidden="1" customHeight="1" x14ac:dyDescent="0.15"/>
    <row r="33" spans="4:10" ht="13.5" hidden="1" customHeight="1" x14ac:dyDescent="0.15"/>
    <row r="34" spans="4:10" ht="13.5" hidden="1" customHeight="1" x14ac:dyDescent="0.15"/>
    <row r="35" spans="4:10" ht="13.5" hidden="1" customHeight="1" x14ac:dyDescent="0.15">
      <c r="F35" t="s">
        <v>32</v>
      </c>
    </row>
    <row r="36" spans="4:10" ht="76.5" hidden="1" customHeight="1" x14ac:dyDescent="0.15">
      <c r="D36" t="s">
        <v>31</v>
      </c>
      <c r="F36" s="13" t="s">
        <v>34</v>
      </c>
      <c r="J36">
        <v>154</v>
      </c>
    </row>
    <row r="37" spans="4:10" ht="13.5" hidden="1" customHeight="1" x14ac:dyDescent="0.15"/>
    <row r="38" spans="4:10" ht="13.5" hidden="1" customHeight="1" x14ac:dyDescent="0.15"/>
    <row r="39" spans="4:10" ht="13.5" hidden="1" customHeight="1" x14ac:dyDescent="0.15"/>
  </sheetData>
  <mergeCells count="34">
    <mergeCell ref="I27:N27"/>
    <mergeCell ref="N9:N13"/>
    <mergeCell ref="M9:M13"/>
    <mergeCell ref="N14:N18"/>
    <mergeCell ref="M14:M18"/>
    <mergeCell ref="H14:H18"/>
    <mergeCell ref="I14:I18"/>
    <mergeCell ref="J14:J18"/>
    <mergeCell ref="K14:K18"/>
    <mergeCell ref="L14:L18"/>
    <mergeCell ref="H9:H13"/>
    <mergeCell ref="I9:I13"/>
    <mergeCell ref="J9:J13"/>
    <mergeCell ref="K9:K13"/>
    <mergeCell ref="L9:L13"/>
    <mergeCell ref="E26:F26"/>
    <mergeCell ref="E3:F3"/>
    <mergeCell ref="E4:F4"/>
    <mergeCell ref="E5:F5"/>
    <mergeCell ref="E6:F6"/>
    <mergeCell ref="E7:F7"/>
    <mergeCell ref="E8:F8"/>
    <mergeCell ref="E20:F20"/>
    <mergeCell ref="E21:F21"/>
    <mergeCell ref="E22:F22"/>
    <mergeCell ref="E23:F23"/>
    <mergeCell ref="E24:F24"/>
    <mergeCell ref="E25:F25"/>
    <mergeCell ref="E19:F19"/>
    <mergeCell ref="D9:D13"/>
    <mergeCell ref="C9:C18"/>
    <mergeCell ref="D14:D18"/>
    <mergeCell ref="G9:G13"/>
    <mergeCell ref="G14:G18"/>
  </mergeCells>
  <phoneticPr fontId="2"/>
  <pageMargins left="0.25" right="0.25" top="0.75" bottom="0.75" header="0.3" footer="0.3"/>
  <pageSetup paperSize="9" scale="89" fitToHeight="0" orientation="landscape" r:id="rId1"/>
  <ignoredErrors>
    <ignoredError sqref="L4:L7 L19:L26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中之島図書館</vt:lpstr>
      <vt:lpstr>中之島図書館!Print_Area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HOSTNAME</dc:creator>
  <cp:lastModifiedBy>大阪府</cp:lastModifiedBy>
  <cp:lastPrinted>2020-09-10T02:20:00Z</cp:lastPrinted>
  <dcterms:created xsi:type="dcterms:W3CDTF">2018-05-15T02:40:45Z</dcterms:created>
  <dcterms:modified xsi:type="dcterms:W3CDTF">2020-10-27T10:50:16Z</dcterms:modified>
</cp:coreProperties>
</file>